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660" windowHeight="9480" activeTab="1"/>
  </bookViews>
  <sheets>
    <sheet name="доходы" sheetId="2" r:id="rId1"/>
    <sheet name="разделы" sheetId="3" r:id="rId2"/>
    <sheet name="виды расходов " sheetId="4" r:id="rId3"/>
    <sheet name="программы " sheetId="5" r:id="rId4"/>
  </sheets>
  <calcPr calcId="125725" iterate="1"/>
</workbook>
</file>

<file path=xl/calcChain.xml><?xml version="1.0" encoding="utf-8"?>
<calcChain xmlns="http://schemas.openxmlformats.org/spreadsheetml/2006/main">
  <c r="I7" i="5"/>
  <c r="I8"/>
  <c r="I9"/>
  <c r="I10"/>
  <c r="I11"/>
  <c r="I12"/>
  <c r="I13"/>
  <c r="I14"/>
  <c r="I16"/>
  <c r="I6"/>
  <c r="G15"/>
  <c r="G17" s="1"/>
  <c r="I7" i="4"/>
  <c r="I8"/>
  <c r="I9"/>
  <c r="I10"/>
  <c r="I11"/>
  <c r="I12"/>
  <c r="I13"/>
  <c r="I6"/>
  <c r="G14"/>
  <c r="I8" i="3"/>
  <c r="I9"/>
  <c r="I10"/>
  <c r="I11"/>
  <c r="I12"/>
  <c r="I13"/>
  <c r="I7"/>
  <c r="G14"/>
  <c r="F8" i="2"/>
  <c r="F9"/>
  <c r="F10"/>
  <c r="F11"/>
  <c r="F12"/>
  <c r="F13"/>
  <c r="F14"/>
  <c r="F15"/>
  <c r="F16"/>
  <c r="F17"/>
  <c r="F18"/>
  <c r="F19"/>
  <c r="F20"/>
  <c r="F7"/>
  <c r="D21"/>
  <c r="C21"/>
  <c r="F15" i="5"/>
  <c r="F17" s="1"/>
  <c r="F14" i="4"/>
  <c r="F14" i="3"/>
  <c r="E21" i="2"/>
  <c r="F21" s="1"/>
  <c r="B21"/>
  <c r="E14" i="3" l="1"/>
  <c r="H14"/>
  <c r="I14" s="1"/>
  <c r="D14"/>
  <c r="C14"/>
  <c r="E14" i="4"/>
  <c r="H14"/>
  <c r="I14" s="1"/>
  <c r="D14"/>
  <c r="C14"/>
  <c r="H15" i="5"/>
  <c r="E15"/>
  <c r="E17" s="1"/>
  <c r="C17"/>
  <c r="D15"/>
  <c r="D17" s="1"/>
  <c r="C15"/>
  <c r="H17" l="1"/>
  <c r="I17" s="1"/>
  <c r="I15"/>
</calcChain>
</file>

<file path=xl/sharedStrings.xml><?xml version="1.0" encoding="utf-8"?>
<sst xmlns="http://schemas.openxmlformats.org/spreadsheetml/2006/main" count="89" uniqueCount="68">
  <si>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</si>
  <si>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</si>
  <si>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</si>
  <si>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</si>
  <si>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</si>
  <si>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</si>
  <si>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</si>
  <si>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</si>
  <si>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</si>
  <si>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</si>
  <si>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</si>
  <si>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</si>
  <si>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</si>
  <si>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</si>
  <si>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</si>
  <si>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</si>
  <si>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</si>
  <si>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 xml:space="preserve">Проект бюджета </t>
  </si>
  <si>
    <t>целевая статья</t>
  </si>
  <si>
    <t>Непрограммное расходы</t>
  </si>
  <si>
    <t>Итого</t>
  </si>
  <si>
    <t>Физическая культура и спорт</t>
  </si>
  <si>
    <t>Наименование показателя</t>
  </si>
  <si>
    <t>Наименование муниципальной программы</t>
  </si>
  <si>
    <t xml:space="preserve">Анализ распределения бюджетных ассигнований по разделам расходов бюджета сельского поселения Светлый на 2023 год </t>
  </si>
  <si>
    <t xml:space="preserve">Решение № 271 от 19.12.2022 </t>
  </si>
  <si>
    <t>Решение № 271 от 19.12.2022</t>
  </si>
  <si>
    <t xml:space="preserve">Анализ распределения бюджетных ассигнований по видам расходов бюджета сельского поселения Светлый на 2023 год </t>
  </si>
  <si>
    <t>"Защита населения и территорий от чрезвычайных ситуаций, обеспечение пожарной безопасности в сельском поселении Светлый на 2020-2025 годы"</t>
  </si>
  <si>
    <t>"Совершенствование муниципального управления сельского поселения Светлый на 2020 -2025 годы"</t>
  </si>
  <si>
    <t>"Развитие спорта, культуры  и библиотечного дела в сельском поселении Светлый на 2021-2025 годы"</t>
  </si>
  <si>
    <t>"Благоустройство территории сельского поселения Светлый на 2020-2025 годы"</t>
  </si>
  <si>
    <t>Специальные средства</t>
  </si>
  <si>
    <t>Исполнение судебных актов</t>
  </si>
  <si>
    <t>Решение № 280 от 23.01.2023</t>
  </si>
  <si>
    <t>Решение № 284 от 30.01.2023</t>
  </si>
  <si>
    <t xml:space="preserve">Анализ изменения  бюджетных ассигнований, направленных на реализацию муниципальных программ сельского поселения Светлый на 2023 год </t>
  </si>
  <si>
    <t xml:space="preserve">Анализ изменени дожодной части бюджета сельского поселения Светлый на 2023 год </t>
  </si>
  <si>
    <t>Наименование вида дохода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</si>
  <si>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</si>
  <si>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</si>
  <si>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</si>
  <si>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</si>
  <si>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</si>
  <si>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</si>
  <si>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</si>
  <si>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</si>
  <si>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</si>
  <si>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</si>
  <si>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</si>
  <si>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</si>
  <si>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ВСЕГО ДОХОДОВ</t>
  </si>
  <si>
    <t xml:space="preserve">Проект решения </t>
  </si>
  <si>
    <t>"Управление муниципальным  имуществом в  сельском поселении Светлый на 2020-2025 годы"</t>
  </si>
  <si>
    <t>Решение № 299 от 04.04.2023</t>
  </si>
  <si>
    <t>Прочие безвозмездные поступления от государственных (муниципальных) организаций</t>
  </si>
  <si>
    <t>Решение № 314 от 12.05.2023</t>
  </si>
  <si>
    <t>D, гр5/гр4%</t>
  </si>
  <si>
    <t>D, гр.8/гр.7,%</t>
  </si>
  <si>
    <t>D , гр.8/гр7, %</t>
  </si>
  <si>
    <t xml:space="preserve">Приложение 1 к заключению от 24.08.2023 № 139 </t>
  </si>
  <si>
    <t xml:space="preserve">Приложение 2 к заключению от 24.08.2023 № 139 </t>
  </si>
  <si>
    <t xml:space="preserve">Приложение 3 к заключению от 24.08.2023 № 139 </t>
  </si>
  <si>
    <t xml:space="preserve">Приложение 4 к заключению от 24.08.2023 № 139 </t>
  </si>
  <si>
    <t>"Содействие занятости населения в сельском поселении Светлый на 2021-2025 годы"</t>
  </si>
  <si>
    <t xml:space="preserve"> "Обеспечение прав и законных интересов населения  сельского поселения Светлый  в отдельных сферах жизнедеятельности в 2021-2025 годах"</t>
  </si>
  <si>
    <t xml:space="preserve"> "Развитие жилищно-коммунального комплекса и повышения энергетической эффективности в сельском поселении Светлый в 2020-2025 годах"</t>
  </si>
  <si>
    <t xml:space="preserve"> "Развитие и содержание дорожно-транспортной системы на территории сельского поселения Светлый  2020-2025 годы"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</si>
</sst>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3" xfId="0" applyFont="1" applyBorder="1"/>
    <xf numFmtId="164" fontId="1" fillId="0" borderId="2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1" fillId="0" borderId="19" xfId="0" applyNumberFormat="1" applyFont="1" applyBorder="1"/>
    <xf numFmtId="164" fontId="1" fillId="0" borderId="3" xfId="0" applyNumberFormat="1" applyFont="1" applyBorder="1"/>
    <xf numFmtId="164" fontId="1" fillId="0" borderId="6" xfId="0" applyNumberFormat="1" applyFont="1" applyBorder="1"/>
    <xf numFmtId="164" fontId="3" fillId="0" borderId="4" xfId="0" applyNumberFormat="1" applyFont="1" applyBorder="1"/>
    <xf numFmtId="164" fontId="1" fillId="0" borderId="5" xfId="0" applyNumberFormat="1" applyFont="1" applyBorder="1"/>
    <xf numFmtId="164" fontId="1" fillId="0" borderId="14" xfId="0" applyNumberFormat="1" applyFont="1" applyBorder="1"/>
    <xf numFmtId="0" fontId="4" fillId="0" borderId="0" xfId="0" applyFont="1"/>
    <xf numFmtId="0" fontId="1" fillId="0" borderId="0" xfId="0" applyFont="1"/>
    <xf numFmtId="0" fontId="1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3" fillId="0" borderId="8" xfId="0" applyFont="1" applyBorder="1" applyAlignment="1">
      <alignment wrapText="1"/>
    </xf>
    <xf numFmtId="164" fontId="1" fillId="0" borderId="20" xfId="0" applyNumberFormat="1" applyFont="1" applyBorder="1"/>
    <xf numFmtId="164" fontId="1" fillId="0" borderId="18" xfId="0" applyNumberFormat="1" applyFont="1" applyBorder="1"/>
    <xf numFmtId="164" fontId="1" fillId="0" borderId="0" xfId="0" applyNumberFormat="1" applyFont="1" applyBorder="1"/>
    <xf numFmtId="164" fontId="1" fillId="0" borderId="22" xfId="0" applyNumberFormat="1" applyFont="1" applyBorder="1"/>
    <xf numFmtId="0" fontId="5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6" fillId="0" borderId="16" xfId="0" applyFont="1" applyBorder="1"/>
    <xf numFmtId="0" fontId="8" fillId="2" borderId="17" xfId="1" applyNumberFormat="1" applyFont="1" applyFill="1" applyBorder="1" applyAlignment="1" applyProtection="1">
      <alignment horizontal="center"/>
      <protection hidden="1"/>
    </xf>
    <xf numFmtId="0" fontId="8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5" xfId="0" applyFont="1" applyBorder="1"/>
    <xf numFmtId="164" fontId="6" fillId="0" borderId="7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164" fontId="6" fillId="0" borderId="23" xfId="0" applyNumberFormat="1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0" fontId="9" fillId="0" borderId="1" xfId="0" applyFont="1" applyBorder="1" applyAlignment="1">
      <alignment wrapText="1"/>
    </xf>
    <xf numFmtId="0" fontId="9" fillId="0" borderId="4" xfId="0" applyFont="1" applyBorder="1"/>
    <xf numFmtId="164" fontId="9" fillId="0" borderId="8" xfId="0" applyNumberFormat="1" applyFont="1" applyFill="1" applyBorder="1"/>
    <xf numFmtId="164" fontId="9" fillId="0" borderId="1" xfId="0" applyNumberFormat="1" applyFont="1" applyBorder="1"/>
    <xf numFmtId="0" fontId="6" fillId="0" borderId="12" xfId="0" applyFont="1" applyBorder="1"/>
    <xf numFmtId="0" fontId="8" fillId="2" borderId="16" xfId="1" applyNumberFormat="1" applyFont="1" applyFill="1" applyBorder="1" applyAlignment="1" applyProtection="1">
      <alignment horizontal="center"/>
      <protection hidden="1"/>
    </xf>
    <xf numFmtId="165" fontId="8" fillId="2" borderId="14" xfId="1" applyNumberFormat="1" applyFont="1" applyFill="1" applyBorder="1" applyAlignment="1" applyProtection="1">
      <protection hidden="1"/>
    </xf>
    <xf numFmtId="164" fontId="8" fillId="2" borderId="2" xfId="1" applyNumberFormat="1" applyFont="1" applyFill="1" applyBorder="1" applyAlignment="1" applyProtection="1">
      <protection hidden="1"/>
    </xf>
    <xf numFmtId="165" fontId="8" fillId="2" borderId="15" xfId="1" applyNumberFormat="1" applyFont="1" applyFill="1" applyBorder="1" applyAlignment="1" applyProtection="1">
      <protection hidden="1"/>
    </xf>
    <xf numFmtId="164" fontId="8" fillId="2" borderId="3" xfId="1" applyNumberFormat="1" applyFont="1" applyFill="1" applyBorder="1" applyAlignment="1" applyProtection="1">
      <alignment horizontal="right"/>
      <protection hidden="1"/>
    </xf>
    <xf numFmtId="164" fontId="6" fillId="0" borderId="19" xfId="0" applyNumberFormat="1" applyFont="1" applyBorder="1"/>
    <xf numFmtId="0" fontId="7" fillId="0" borderId="8" xfId="0" applyFont="1" applyBorder="1"/>
    <xf numFmtId="0" fontId="10" fillId="0" borderId="1" xfId="0" applyFont="1" applyBorder="1"/>
    <xf numFmtId="164" fontId="9" fillId="0" borderId="4" xfId="0" applyNumberFormat="1" applyFont="1" applyBorder="1"/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164" fontId="6" fillId="0" borderId="22" xfId="0" applyNumberFormat="1" applyFont="1" applyBorder="1"/>
    <xf numFmtId="0" fontId="8" fillId="2" borderId="9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center" wrapText="1"/>
      <protection hidden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1" fillId="0" borderId="1" xfId="0" applyFont="1" applyBorder="1"/>
    <xf numFmtId="0" fontId="12" fillId="0" borderId="2" xfId="0" applyFont="1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2" fillId="0" borderId="3" xfId="0" applyFont="1" applyBorder="1"/>
    <xf numFmtId="0" fontId="12" fillId="0" borderId="1" xfId="0" applyFont="1" applyBorder="1"/>
    <xf numFmtId="164" fontId="13" fillId="0" borderId="10" xfId="0" applyNumberFormat="1" applyFont="1" applyBorder="1"/>
    <xf numFmtId="164" fontId="12" fillId="0" borderId="10" xfId="0" applyNumberFormat="1" applyFont="1" applyBorder="1"/>
    <xf numFmtId="164" fontId="12" fillId="0" borderId="8" xfId="0" applyNumberFormat="1" applyFont="1" applyBorder="1"/>
    <xf numFmtId="0" fontId="8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164" fontId="12" fillId="0" borderId="7" xfId="0" applyNumberFormat="1" applyFont="1" applyBorder="1"/>
    <xf numFmtId="0" fontId="8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8" sqref="A8"/>
    </sheetView>
  </sheetViews>
  <sheetFormatPr defaultRowHeight="15"/>
  <cols>
    <col min="1" max="1" width="63.42578125" customWidth="1"/>
    <col min="2" max="3" width="14.5703125" customWidth="1"/>
    <col min="4" max="4" width="13.85546875" customWidth="1"/>
    <col min="5" max="5" width="14.5703125" customWidth="1"/>
    <col min="6" max="6" width="10" customWidth="1"/>
    <col min="7" max="7" width="13.5703125" customWidth="1"/>
    <col min="8" max="8" width="10.85546875" customWidth="1"/>
  </cols>
  <sheetData>
    <row r="1" spans="1:9" ht="22.5" customHeight="1">
      <c r="A1" s="97" t="s">
        <v>60</v>
      </c>
      <c r="B1" s="98"/>
      <c r="C1" s="98"/>
      <c r="D1" s="98"/>
      <c r="E1" s="98"/>
      <c r="F1" s="98"/>
      <c r="G1" s="87"/>
      <c r="H1" s="87"/>
      <c r="I1" s="30"/>
    </row>
    <row r="2" spans="1:9" ht="18.75">
      <c r="A2" s="32"/>
      <c r="B2" s="32"/>
      <c r="C2" s="32"/>
      <c r="D2" s="32"/>
      <c r="E2" s="32"/>
      <c r="F2" s="32"/>
      <c r="G2" s="94"/>
      <c r="H2" s="94"/>
      <c r="I2" s="29"/>
    </row>
    <row r="3" spans="1:9" ht="23.25" customHeight="1">
      <c r="A3" s="99" t="s">
        <v>37</v>
      </c>
      <c r="B3" s="100"/>
      <c r="C3" s="100"/>
      <c r="D3" s="100"/>
      <c r="E3" s="100"/>
      <c r="F3" s="100"/>
      <c r="G3" s="88"/>
      <c r="H3" s="88"/>
      <c r="I3" s="30"/>
    </row>
    <row r="4" spans="1:9" ht="24" customHeight="1" thickBot="1">
      <c r="A4" s="32"/>
      <c r="B4" s="32"/>
      <c r="C4" s="32"/>
      <c r="D4" s="32"/>
      <c r="E4" s="96" t="s">
        <v>0</v>
      </c>
      <c r="F4" s="96"/>
      <c r="G4" s="95"/>
      <c r="H4" s="95"/>
      <c r="I4" s="29"/>
    </row>
    <row r="5" spans="1:9" ht="50.25" thickBot="1">
      <c r="A5" s="76" t="s">
        <v>38</v>
      </c>
      <c r="B5" s="67" t="s">
        <v>25</v>
      </c>
      <c r="C5" s="85" t="s">
        <v>54</v>
      </c>
      <c r="D5" s="85" t="s">
        <v>56</v>
      </c>
      <c r="E5" s="85" t="s">
        <v>52</v>
      </c>
      <c r="F5" s="20" t="s">
        <v>57</v>
      </c>
      <c r="G5" s="29"/>
      <c r="H5" s="29"/>
      <c r="I5" s="29"/>
    </row>
    <row r="6" spans="1:9" ht="18.75">
      <c r="A6" s="91">
        <v>1</v>
      </c>
      <c r="B6" s="90">
        <v>2</v>
      </c>
      <c r="C6" s="90">
        <v>3</v>
      </c>
      <c r="D6" s="90">
        <v>4</v>
      </c>
      <c r="E6" s="90">
        <v>5</v>
      </c>
      <c r="F6" s="92">
        <v>6</v>
      </c>
      <c r="G6" s="29"/>
      <c r="H6" s="29"/>
      <c r="I6" s="29"/>
    </row>
    <row r="7" spans="1:9" ht="21.75" customHeight="1">
      <c r="A7" s="77" t="s">
        <v>39</v>
      </c>
      <c r="B7" s="89">
        <v>26869.3</v>
      </c>
      <c r="C7" s="89">
        <v>26869.3</v>
      </c>
      <c r="D7" s="89">
        <v>26869.3</v>
      </c>
      <c r="E7" s="89">
        <v>27698.2</v>
      </c>
      <c r="F7" s="86">
        <f>E7/D7*100</f>
        <v>103.08493336261087</v>
      </c>
    </row>
    <row r="8" spans="1:9" ht="20.25" customHeight="1">
      <c r="A8" s="78" t="s">
        <v>40</v>
      </c>
      <c r="B8" s="82">
        <v>22001.1</v>
      </c>
      <c r="C8" s="82">
        <v>22001.1</v>
      </c>
      <c r="D8" s="82">
        <v>22001.1</v>
      </c>
      <c r="E8" s="82">
        <v>22830</v>
      </c>
      <c r="F8" s="2">
        <f t="shared" ref="F8:F21" si="0">E8/D8*100</f>
        <v>103.76753889578249</v>
      </c>
    </row>
    <row r="9" spans="1:9" ht="33.75" customHeight="1">
      <c r="A9" s="79" t="s">
        <v>41</v>
      </c>
      <c r="B9" s="82">
        <v>2435</v>
      </c>
      <c r="C9" s="82">
        <v>2435</v>
      </c>
      <c r="D9" s="82">
        <v>2435</v>
      </c>
      <c r="E9" s="82">
        <v>2435</v>
      </c>
      <c r="F9" s="2">
        <f t="shared" si="0"/>
        <v>100</v>
      </c>
    </row>
    <row r="10" spans="1:9" ht="21" customHeight="1">
      <c r="A10" s="78" t="s">
        <v>42</v>
      </c>
      <c r="B10" s="82">
        <v>550</v>
      </c>
      <c r="C10" s="82">
        <v>550</v>
      </c>
      <c r="D10" s="82">
        <v>550</v>
      </c>
      <c r="E10" s="82">
        <v>550</v>
      </c>
      <c r="F10" s="2">
        <f t="shared" si="0"/>
        <v>100</v>
      </c>
    </row>
    <row r="11" spans="1:9" ht="19.5" customHeight="1">
      <c r="A11" s="78" t="s">
        <v>43</v>
      </c>
      <c r="B11" s="82">
        <v>64</v>
      </c>
      <c r="C11" s="82">
        <v>64</v>
      </c>
      <c r="D11" s="82">
        <v>64</v>
      </c>
      <c r="E11" s="82">
        <v>64</v>
      </c>
      <c r="F11" s="2">
        <f t="shared" si="0"/>
        <v>100</v>
      </c>
    </row>
    <row r="12" spans="1:9" ht="19.5" customHeight="1">
      <c r="A12" s="78" t="s">
        <v>44</v>
      </c>
      <c r="B12" s="82">
        <v>77</v>
      </c>
      <c r="C12" s="82">
        <v>77</v>
      </c>
      <c r="D12" s="82">
        <v>77</v>
      </c>
      <c r="E12" s="82">
        <v>77</v>
      </c>
      <c r="F12" s="2">
        <f t="shared" si="0"/>
        <v>100</v>
      </c>
    </row>
    <row r="13" spans="1:9" ht="19.5" customHeight="1">
      <c r="A13" s="78" t="s">
        <v>45</v>
      </c>
      <c r="B13" s="82">
        <v>20</v>
      </c>
      <c r="C13" s="82">
        <v>20</v>
      </c>
      <c r="D13" s="82">
        <v>20</v>
      </c>
      <c r="E13" s="82">
        <v>20</v>
      </c>
      <c r="F13" s="2">
        <f t="shared" si="0"/>
        <v>100</v>
      </c>
    </row>
    <row r="14" spans="1:9" ht="34.5" customHeight="1">
      <c r="A14" s="79" t="s">
        <v>46</v>
      </c>
      <c r="B14" s="82">
        <v>1703.7</v>
      </c>
      <c r="C14" s="82">
        <v>1703.7</v>
      </c>
      <c r="D14" s="82">
        <v>1703.7</v>
      </c>
      <c r="E14" s="82">
        <v>1703.7</v>
      </c>
      <c r="F14" s="2">
        <f t="shared" si="0"/>
        <v>100</v>
      </c>
    </row>
    <row r="15" spans="1:9" ht="20.25" customHeight="1">
      <c r="A15" s="79" t="s">
        <v>47</v>
      </c>
      <c r="B15" s="82">
        <v>18.5</v>
      </c>
      <c r="C15" s="82">
        <v>18.5</v>
      </c>
      <c r="D15" s="82">
        <v>18.5</v>
      </c>
      <c r="E15" s="82">
        <v>18.5</v>
      </c>
      <c r="F15" s="2">
        <f t="shared" si="0"/>
        <v>100</v>
      </c>
    </row>
    <row r="16" spans="1:9" ht="21.75" customHeight="1">
      <c r="A16" s="80" t="s">
        <v>48</v>
      </c>
      <c r="B16" s="83">
        <v>8735.5</v>
      </c>
      <c r="C16" s="83">
        <v>8761.9</v>
      </c>
      <c r="D16" s="83">
        <v>9061.9</v>
      </c>
      <c r="E16" s="83">
        <v>9061.9</v>
      </c>
      <c r="F16" s="86">
        <f t="shared" si="0"/>
        <v>100</v>
      </c>
      <c r="I16" s="93"/>
    </row>
    <row r="17" spans="1:9" ht="33" customHeight="1">
      <c r="A17" s="79" t="s">
        <v>49</v>
      </c>
      <c r="B17" s="82">
        <v>8089.8</v>
      </c>
      <c r="C17" s="82">
        <v>8089.8</v>
      </c>
      <c r="D17" s="82">
        <v>8089.8</v>
      </c>
      <c r="E17" s="82">
        <v>8089.8</v>
      </c>
      <c r="F17" s="2">
        <f t="shared" si="0"/>
        <v>100</v>
      </c>
    </row>
    <row r="18" spans="1:9" ht="20.25" customHeight="1">
      <c r="A18" s="79" t="s">
        <v>50</v>
      </c>
      <c r="B18" s="82">
        <v>318.3</v>
      </c>
      <c r="C18" s="82">
        <v>318.3</v>
      </c>
      <c r="D18" s="82">
        <v>344.7</v>
      </c>
      <c r="E18" s="82">
        <v>344.7</v>
      </c>
      <c r="F18" s="2">
        <f t="shared" si="0"/>
        <v>100</v>
      </c>
    </row>
    <row r="19" spans="1:9" ht="22.5" customHeight="1">
      <c r="A19" s="79" t="s">
        <v>1</v>
      </c>
      <c r="B19" s="82">
        <v>327.39999999999998</v>
      </c>
      <c r="C19" s="82">
        <v>353.8</v>
      </c>
      <c r="D19" s="82">
        <v>327.39999999999998</v>
      </c>
      <c r="E19" s="82">
        <v>327.39999999999998</v>
      </c>
      <c r="F19" s="2">
        <f t="shared" si="0"/>
        <v>100</v>
      </c>
    </row>
    <row r="20" spans="1:9" ht="33" customHeight="1" thickBot="1">
      <c r="A20" s="79" t="s">
        <v>55</v>
      </c>
      <c r="B20" s="82">
        <v>0</v>
      </c>
      <c r="C20" s="82">
        <v>0</v>
      </c>
      <c r="D20" s="82">
        <v>300</v>
      </c>
      <c r="E20" s="82">
        <v>300</v>
      </c>
      <c r="F20" s="5">
        <f t="shared" si="0"/>
        <v>100</v>
      </c>
    </row>
    <row r="21" spans="1:9" ht="23.25" customHeight="1" thickBot="1">
      <c r="A21" s="81" t="s">
        <v>51</v>
      </c>
      <c r="B21" s="84">
        <f>B7+B16</f>
        <v>35604.800000000003</v>
      </c>
      <c r="C21" s="84">
        <f>C7+C16</f>
        <v>35631.199999999997</v>
      </c>
      <c r="D21" s="84">
        <f>D7+D16</f>
        <v>35931.199999999997</v>
      </c>
      <c r="E21" s="84">
        <f>E7+E16</f>
        <v>36760.1</v>
      </c>
      <c r="F21" s="4">
        <f t="shared" si="0"/>
        <v>102.30690875896158</v>
      </c>
      <c r="I21" s="93"/>
    </row>
  </sheetData>
  <mergeCells count="5">
    <mergeCell ref="G2:H2"/>
    <mergeCell ref="G4:H4"/>
    <mergeCell ref="E4:F4"/>
    <mergeCell ref="A1:F1"/>
    <mergeCell ref="A3:F3"/>
  </mergeCells>
  <pageMargins left="0.59055118110236227" right="0.31496062992125984" top="0.9448818897637796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0" sqref="A10"/>
    </sheetView>
  </sheetViews>
  <sheetFormatPr defaultRowHeight="15"/>
  <cols>
    <col min="1" max="1" width="41.140625" customWidth="1"/>
    <col min="2" max="2" width="6.42578125" customWidth="1"/>
    <col min="3" max="7" width="13.28515625" customWidth="1"/>
    <col min="8" max="8" width="12" customWidth="1"/>
    <col min="9" max="9" width="9.5703125" customWidth="1"/>
  </cols>
  <sheetData>
    <row r="1" spans="1:10" ht="17.25">
      <c r="A1" s="97" t="s">
        <v>61</v>
      </c>
      <c r="B1" s="104"/>
      <c r="C1" s="104"/>
      <c r="D1" s="104"/>
      <c r="E1" s="104"/>
      <c r="F1" s="104"/>
      <c r="G1" s="104"/>
      <c r="H1" s="104"/>
      <c r="I1" s="104"/>
      <c r="J1" s="31"/>
    </row>
    <row r="2" spans="1:10" ht="18.75">
      <c r="A2" s="32"/>
      <c r="B2" s="32"/>
      <c r="C2" s="32"/>
      <c r="D2" s="32"/>
      <c r="E2" s="32"/>
      <c r="F2" s="32"/>
      <c r="G2" s="32"/>
      <c r="H2" s="101"/>
      <c r="I2" s="101"/>
      <c r="J2" s="29"/>
    </row>
    <row r="3" spans="1:10" ht="36" customHeight="1">
      <c r="A3" s="99" t="s">
        <v>24</v>
      </c>
      <c r="B3" s="103"/>
      <c r="C3" s="103"/>
      <c r="D3" s="103"/>
      <c r="E3" s="103"/>
      <c r="F3" s="103"/>
      <c r="G3" s="103"/>
      <c r="H3" s="103"/>
      <c r="I3" s="103"/>
      <c r="J3" s="31"/>
    </row>
    <row r="4" spans="1:10" ht="30" customHeight="1" thickBot="1">
      <c r="A4" s="33"/>
      <c r="B4" s="33"/>
      <c r="C4" s="33"/>
      <c r="D4" s="33"/>
      <c r="E4" s="33"/>
      <c r="F4" s="33"/>
      <c r="G4" s="33"/>
      <c r="H4" s="102" t="s">
        <v>0</v>
      </c>
      <c r="I4" s="102"/>
      <c r="J4" s="29"/>
    </row>
    <row r="5" spans="1:10" ht="51" thickBot="1">
      <c r="A5" s="57" t="s">
        <v>22</v>
      </c>
      <c r="B5" s="58" t="s">
        <v>2</v>
      </c>
      <c r="C5" s="36" t="s">
        <v>25</v>
      </c>
      <c r="D5" s="36" t="s">
        <v>34</v>
      </c>
      <c r="E5" s="36" t="s">
        <v>35</v>
      </c>
      <c r="F5" s="36" t="s">
        <v>54</v>
      </c>
      <c r="G5" s="36" t="s">
        <v>56</v>
      </c>
      <c r="H5" s="69" t="s">
        <v>17</v>
      </c>
      <c r="I5" s="69" t="s">
        <v>58</v>
      </c>
      <c r="J5" s="29"/>
    </row>
    <row r="6" spans="1:10" ht="19.5" thickBot="1">
      <c r="A6" s="39">
        <v>1</v>
      </c>
      <c r="B6" s="71">
        <v>2</v>
      </c>
      <c r="C6" s="72">
        <v>3</v>
      </c>
      <c r="D6" s="72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29"/>
    </row>
    <row r="7" spans="1:10" ht="22.5" customHeight="1">
      <c r="A7" s="43" t="s">
        <v>3</v>
      </c>
      <c r="B7" s="59">
        <v>1</v>
      </c>
      <c r="C7" s="60">
        <v>21239.4</v>
      </c>
      <c r="D7" s="46">
        <v>26361.200000000001</v>
      </c>
      <c r="E7" s="46">
        <v>26024.5</v>
      </c>
      <c r="F7" s="46">
        <v>25771.7</v>
      </c>
      <c r="G7" s="46">
        <v>25785.4</v>
      </c>
      <c r="H7" s="46">
        <v>26554.3</v>
      </c>
      <c r="I7" s="46">
        <f>H7/G7*100</f>
        <v>102.98192000124101</v>
      </c>
    </row>
    <row r="8" spans="1:10" ht="24.75" customHeight="1">
      <c r="A8" s="48" t="s">
        <v>4</v>
      </c>
      <c r="B8" s="59">
        <v>2</v>
      </c>
      <c r="C8" s="60">
        <v>297.3</v>
      </c>
      <c r="D8" s="51">
        <v>297.3</v>
      </c>
      <c r="E8" s="51">
        <v>297.3</v>
      </c>
      <c r="F8" s="51">
        <v>297.3</v>
      </c>
      <c r="G8" s="51">
        <v>297.3</v>
      </c>
      <c r="H8" s="51">
        <v>297.3</v>
      </c>
      <c r="I8" s="46">
        <f t="shared" ref="I8:I14" si="0">H8/G8*100</f>
        <v>100</v>
      </c>
    </row>
    <row r="9" spans="1:10" ht="33">
      <c r="A9" s="48" t="s">
        <v>5</v>
      </c>
      <c r="B9" s="61">
        <v>3</v>
      </c>
      <c r="C9" s="62">
        <v>52.8</v>
      </c>
      <c r="D9" s="51">
        <v>52.8</v>
      </c>
      <c r="E9" s="51">
        <v>52.8</v>
      </c>
      <c r="F9" s="51">
        <v>54</v>
      </c>
      <c r="G9" s="51">
        <v>54</v>
      </c>
      <c r="H9" s="51">
        <v>54</v>
      </c>
      <c r="I9" s="46">
        <f t="shared" si="0"/>
        <v>100</v>
      </c>
    </row>
    <row r="10" spans="1:10" ht="24.75" customHeight="1">
      <c r="A10" s="48" t="s">
        <v>6</v>
      </c>
      <c r="B10" s="61">
        <v>4</v>
      </c>
      <c r="C10" s="62">
        <v>3293.5</v>
      </c>
      <c r="D10" s="51">
        <v>9676.4</v>
      </c>
      <c r="E10" s="51">
        <v>10013.1</v>
      </c>
      <c r="F10" s="51">
        <v>10191.1</v>
      </c>
      <c r="G10" s="51">
        <v>10191.1</v>
      </c>
      <c r="H10" s="51">
        <v>10251.1</v>
      </c>
      <c r="I10" s="46">
        <f t="shared" si="0"/>
        <v>100.58874900648604</v>
      </c>
    </row>
    <row r="11" spans="1:10" ht="24.75" customHeight="1">
      <c r="A11" s="48" t="s">
        <v>7</v>
      </c>
      <c r="B11" s="61">
        <v>5</v>
      </c>
      <c r="C11" s="62">
        <v>715</v>
      </c>
      <c r="D11" s="51">
        <v>1425</v>
      </c>
      <c r="E11" s="51">
        <v>1425</v>
      </c>
      <c r="F11" s="51">
        <v>1525</v>
      </c>
      <c r="G11" s="51">
        <v>1510</v>
      </c>
      <c r="H11" s="51">
        <v>1510</v>
      </c>
      <c r="I11" s="46">
        <f t="shared" si="0"/>
        <v>100</v>
      </c>
    </row>
    <row r="12" spans="1:10" ht="24" customHeight="1">
      <c r="A12" s="48" t="s">
        <v>16</v>
      </c>
      <c r="B12" s="61">
        <v>8</v>
      </c>
      <c r="C12" s="62">
        <v>1826.5</v>
      </c>
      <c r="D12" s="51">
        <v>2106.5</v>
      </c>
      <c r="E12" s="51">
        <v>2106.5</v>
      </c>
      <c r="F12" s="51">
        <v>2106.5</v>
      </c>
      <c r="G12" s="51">
        <v>2107.8000000000002</v>
      </c>
      <c r="H12" s="51">
        <v>2107.8000000000002</v>
      </c>
      <c r="I12" s="46">
        <f t="shared" si="0"/>
        <v>100</v>
      </c>
    </row>
    <row r="13" spans="1:10" ht="25.5" customHeight="1" thickBot="1">
      <c r="A13" s="48" t="s">
        <v>21</v>
      </c>
      <c r="B13" s="61">
        <v>11</v>
      </c>
      <c r="C13" s="62">
        <v>8180.3</v>
      </c>
      <c r="D13" s="51">
        <v>9050.2999999999993</v>
      </c>
      <c r="E13" s="51">
        <v>9050.2999999999993</v>
      </c>
      <c r="F13" s="51">
        <v>9050.2999999999993</v>
      </c>
      <c r="G13" s="51">
        <v>9350.2999999999993</v>
      </c>
      <c r="H13" s="51">
        <v>9350.2999999999993</v>
      </c>
      <c r="I13" s="63">
        <f t="shared" si="0"/>
        <v>100</v>
      </c>
    </row>
    <row r="14" spans="1:10" ht="24.75" customHeight="1" thickBot="1">
      <c r="A14" s="64" t="s">
        <v>9</v>
      </c>
      <c r="B14" s="65"/>
      <c r="C14" s="66">
        <f t="shared" ref="C14:H14" si="1">SUM(C7:C13)</f>
        <v>35604.800000000003</v>
      </c>
      <c r="D14" s="56">
        <f t="shared" si="1"/>
        <v>48969.5</v>
      </c>
      <c r="E14" s="56">
        <f t="shared" si="1"/>
        <v>48969.5</v>
      </c>
      <c r="F14" s="56">
        <f t="shared" si="1"/>
        <v>48995.899999999994</v>
      </c>
      <c r="G14" s="56">
        <f t="shared" si="1"/>
        <v>49295.900000000009</v>
      </c>
      <c r="H14" s="56">
        <f t="shared" si="1"/>
        <v>50124.800000000003</v>
      </c>
      <c r="I14" s="56">
        <f t="shared" si="0"/>
        <v>101.68147858138303</v>
      </c>
    </row>
  </sheetData>
  <mergeCells count="4">
    <mergeCell ref="H2:I2"/>
    <mergeCell ref="H4:I4"/>
    <mergeCell ref="A3:I3"/>
    <mergeCell ref="A1:I1"/>
  </mergeCells>
  <pageMargins left="0.59055118110236227" right="0.51181102362204722" top="0.9448818897637796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16" sqref="G16"/>
    </sheetView>
  </sheetViews>
  <sheetFormatPr defaultRowHeight="15"/>
  <cols>
    <col min="1" max="1" width="42.85546875" customWidth="1"/>
    <col min="2" max="2" width="12.42578125" customWidth="1"/>
    <col min="3" max="7" width="12.7109375" customWidth="1"/>
    <col min="8" max="8" width="10.5703125" customWidth="1"/>
    <col min="9" max="9" width="8" customWidth="1"/>
  </cols>
  <sheetData>
    <row r="1" spans="1:12" ht="15.75" customHeight="1">
      <c r="A1" s="107" t="s">
        <v>62</v>
      </c>
      <c r="B1" s="98"/>
      <c r="C1" s="98"/>
      <c r="D1" s="98"/>
      <c r="E1" s="98"/>
      <c r="F1" s="98"/>
      <c r="G1" s="98"/>
      <c r="H1" s="98"/>
      <c r="I1" s="98"/>
    </row>
    <row r="2" spans="1:12" ht="45" customHeight="1">
      <c r="A2" s="105" t="s">
        <v>27</v>
      </c>
      <c r="B2" s="105"/>
      <c r="C2" s="105"/>
      <c r="D2" s="105"/>
      <c r="E2" s="105"/>
      <c r="F2" s="105"/>
      <c r="G2" s="105"/>
      <c r="H2" s="105"/>
      <c r="I2" s="105"/>
    </row>
    <row r="3" spans="1:12" ht="29.25" customHeight="1" thickBot="1">
      <c r="A3" s="11"/>
      <c r="B3" s="11"/>
      <c r="C3" s="11"/>
      <c r="D3" s="11"/>
      <c r="E3" s="11"/>
      <c r="F3" s="11"/>
      <c r="G3" s="11"/>
      <c r="H3" s="106" t="s">
        <v>0</v>
      </c>
      <c r="I3" s="106"/>
    </row>
    <row r="4" spans="1:12" ht="50.25" thickBot="1">
      <c r="A4" s="34" t="s">
        <v>8</v>
      </c>
      <c r="B4" s="35" t="s">
        <v>10</v>
      </c>
      <c r="C4" s="36" t="s">
        <v>25</v>
      </c>
      <c r="D4" s="67" t="s">
        <v>34</v>
      </c>
      <c r="E4" s="67" t="s">
        <v>35</v>
      </c>
      <c r="F4" s="67" t="s">
        <v>54</v>
      </c>
      <c r="G4" s="67" t="s">
        <v>56</v>
      </c>
      <c r="H4" s="37" t="s">
        <v>17</v>
      </c>
      <c r="I4" s="38" t="s">
        <v>59</v>
      </c>
    </row>
    <row r="5" spans="1:12" ht="17.25" thickBot="1">
      <c r="A5" s="39">
        <v>1</v>
      </c>
      <c r="B5" s="40">
        <v>2</v>
      </c>
      <c r="C5" s="41">
        <v>3</v>
      </c>
      <c r="D5" s="41">
        <v>4</v>
      </c>
      <c r="E5" s="39">
        <v>5</v>
      </c>
      <c r="F5" s="39">
        <v>6</v>
      </c>
      <c r="G5" s="39">
        <v>7</v>
      </c>
      <c r="H5" s="39">
        <v>8</v>
      </c>
      <c r="I5" s="42">
        <v>9</v>
      </c>
    </row>
    <row r="6" spans="1:12" ht="33">
      <c r="A6" s="43" t="s">
        <v>11</v>
      </c>
      <c r="B6" s="44">
        <v>110</v>
      </c>
      <c r="C6" s="45">
        <v>11911.1</v>
      </c>
      <c r="D6" s="46">
        <v>11911.1</v>
      </c>
      <c r="E6" s="46">
        <v>11911.1</v>
      </c>
      <c r="F6" s="46">
        <v>11912.3</v>
      </c>
      <c r="G6" s="46">
        <v>11912.3</v>
      </c>
      <c r="H6" s="46">
        <v>11912.3</v>
      </c>
      <c r="I6" s="47">
        <f>H6/G6*100</f>
        <v>100</v>
      </c>
    </row>
    <row r="7" spans="1:12" ht="49.5">
      <c r="A7" s="48" t="s">
        <v>12</v>
      </c>
      <c r="B7" s="49">
        <v>120</v>
      </c>
      <c r="C7" s="50">
        <v>16075.2</v>
      </c>
      <c r="D7" s="51">
        <v>16545.2</v>
      </c>
      <c r="E7" s="51">
        <v>16545.2</v>
      </c>
      <c r="F7" s="51">
        <v>16525.2</v>
      </c>
      <c r="G7" s="51">
        <v>16525.2</v>
      </c>
      <c r="H7" s="51">
        <v>19229.5</v>
      </c>
      <c r="I7" s="47">
        <f t="shared" ref="I7:I14" si="0">H7/G7*100</f>
        <v>116.36470360419237</v>
      </c>
    </row>
    <row r="8" spans="1:12" ht="49.5">
      <c r="A8" s="48" t="s">
        <v>13</v>
      </c>
      <c r="B8" s="49">
        <v>240</v>
      </c>
      <c r="C8" s="50">
        <v>7391.1</v>
      </c>
      <c r="D8" s="51">
        <v>18785.8</v>
      </c>
      <c r="E8" s="51">
        <v>18785.8</v>
      </c>
      <c r="F8" s="51">
        <v>18831</v>
      </c>
      <c r="G8" s="51">
        <v>19131</v>
      </c>
      <c r="H8" s="51">
        <v>17968.099999999999</v>
      </c>
      <c r="I8" s="47">
        <f t="shared" si="0"/>
        <v>93.921384140923109</v>
      </c>
    </row>
    <row r="9" spans="1:12" ht="24" customHeight="1">
      <c r="A9" s="48" t="s">
        <v>1</v>
      </c>
      <c r="B9" s="49">
        <v>540</v>
      </c>
      <c r="C9" s="52">
        <v>50.3</v>
      </c>
      <c r="D9" s="51">
        <v>50.3</v>
      </c>
      <c r="E9" s="51">
        <v>50.3</v>
      </c>
      <c r="F9" s="51">
        <v>50.3</v>
      </c>
      <c r="G9" s="51">
        <v>50.3</v>
      </c>
      <c r="H9" s="51">
        <v>50.3</v>
      </c>
      <c r="I9" s="47">
        <f t="shared" si="0"/>
        <v>100</v>
      </c>
    </row>
    <row r="10" spans="1:12" ht="22.5" customHeight="1">
      <c r="A10" s="48" t="s">
        <v>33</v>
      </c>
      <c r="B10" s="49">
        <v>830</v>
      </c>
      <c r="C10" s="52">
        <v>0</v>
      </c>
      <c r="D10" s="51">
        <v>1000</v>
      </c>
      <c r="E10" s="51">
        <v>1000</v>
      </c>
      <c r="F10" s="51">
        <v>1000</v>
      </c>
      <c r="G10" s="51">
        <v>1000</v>
      </c>
      <c r="H10" s="51">
        <v>298.5</v>
      </c>
      <c r="I10" s="47">
        <f t="shared" si="0"/>
        <v>29.849999999999998</v>
      </c>
    </row>
    <row r="11" spans="1:12" ht="25.5" customHeight="1">
      <c r="A11" s="48" t="s">
        <v>14</v>
      </c>
      <c r="B11" s="49">
        <v>850</v>
      </c>
      <c r="C11" s="52">
        <v>60.5</v>
      </c>
      <c r="D11" s="51">
        <v>60.5</v>
      </c>
      <c r="E11" s="51">
        <v>60.5</v>
      </c>
      <c r="F11" s="51">
        <v>60.5</v>
      </c>
      <c r="G11" s="51">
        <v>60.5</v>
      </c>
      <c r="H11" s="51">
        <v>49.5</v>
      </c>
      <c r="I11" s="47">
        <f t="shared" si="0"/>
        <v>81.818181818181827</v>
      </c>
    </row>
    <row r="12" spans="1:12" ht="23.25" customHeight="1">
      <c r="A12" s="48" t="s">
        <v>15</v>
      </c>
      <c r="B12" s="49">
        <v>870</v>
      </c>
      <c r="C12" s="52">
        <v>50</v>
      </c>
      <c r="D12" s="51">
        <v>50</v>
      </c>
      <c r="E12" s="51">
        <v>50</v>
      </c>
      <c r="F12" s="51">
        <v>50</v>
      </c>
      <c r="G12" s="51">
        <v>50</v>
      </c>
      <c r="H12" s="51">
        <v>50</v>
      </c>
      <c r="I12" s="47">
        <f t="shared" si="0"/>
        <v>100</v>
      </c>
    </row>
    <row r="13" spans="1:12" ht="24.75" customHeight="1" thickBot="1">
      <c r="A13" s="48" t="s">
        <v>32</v>
      </c>
      <c r="B13" s="49">
        <v>880</v>
      </c>
      <c r="C13" s="52">
        <v>66.599999999999994</v>
      </c>
      <c r="D13" s="51">
        <v>566.6</v>
      </c>
      <c r="E13" s="51">
        <v>566.6</v>
      </c>
      <c r="F13" s="51">
        <v>566.6</v>
      </c>
      <c r="G13" s="51">
        <v>566.6</v>
      </c>
      <c r="H13" s="51">
        <v>566.6</v>
      </c>
      <c r="I13" s="70">
        <f t="shared" si="0"/>
        <v>100</v>
      </c>
    </row>
    <row r="14" spans="1:12" ht="24" customHeight="1" thickBot="1">
      <c r="A14" s="53" t="s">
        <v>9</v>
      </c>
      <c r="B14" s="54"/>
      <c r="C14" s="55">
        <f t="shared" ref="C14:H14" si="1">SUM(C6:C13)</f>
        <v>35604.800000000003</v>
      </c>
      <c r="D14" s="56">
        <f t="shared" si="1"/>
        <v>48969.500000000007</v>
      </c>
      <c r="E14" s="56">
        <f t="shared" si="1"/>
        <v>48969.500000000007</v>
      </c>
      <c r="F14" s="56">
        <f t="shared" si="1"/>
        <v>48995.9</v>
      </c>
      <c r="G14" s="56">
        <f t="shared" si="1"/>
        <v>49295.9</v>
      </c>
      <c r="H14" s="56">
        <f t="shared" si="1"/>
        <v>50124.799999999996</v>
      </c>
      <c r="I14" s="56">
        <f t="shared" si="0"/>
        <v>101.68147858138303</v>
      </c>
      <c r="L14" s="93"/>
    </row>
    <row r="15" spans="1:12" ht="15.75">
      <c r="A15" s="12"/>
      <c r="B15" s="12"/>
      <c r="C15" s="12"/>
      <c r="D15" s="12"/>
      <c r="E15" s="12"/>
      <c r="F15" s="12"/>
      <c r="G15" s="12"/>
      <c r="H15" s="12"/>
      <c r="I15" s="12"/>
    </row>
    <row r="16" spans="1:12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2"/>
      <c r="C30" s="12"/>
      <c r="D30" s="12"/>
      <c r="E30" s="12"/>
      <c r="F30" s="12"/>
      <c r="G30" s="12"/>
      <c r="H30" s="12"/>
      <c r="I30" s="12"/>
    </row>
  </sheetData>
  <mergeCells count="3">
    <mergeCell ref="A2:I2"/>
    <mergeCell ref="H3:I3"/>
    <mergeCell ref="A1:I1"/>
  </mergeCells>
  <pageMargins left="0.59055118110236227" right="0.31496062992125984" top="0.94488188976377963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opLeftCell="A10" workbookViewId="0">
      <selection activeCell="A7" sqref="A7:XFD7"/>
    </sheetView>
  </sheetViews>
  <sheetFormatPr defaultRowHeight="15"/>
  <cols>
    <col min="1" max="1" width="54.28515625" customWidth="1"/>
    <col min="2" max="2" width="13.140625" customWidth="1"/>
    <col min="3" max="3" width="12.28515625" customWidth="1"/>
    <col min="4" max="4" width="12.5703125" customWidth="1"/>
    <col min="5" max="7" width="12" customWidth="1"/>
    <col min="8" max="8" width="10.85546875" customWidth="1"/>
  </cols>
  <sheetData>
    <row r="1" spans="1:9">
      <c r="C1" s="109" t="s">
        <v>63</v>
      </c>
      <c r="D1" s="109"/>
      <c r="E1" s="109"/>
      <c r="F1" s="109"/>
      <c r="G1" s="109"/>
      <c r="H1" s="109"/>
      <c r="I1" s="109"/>
    </row>
    <row r="2" spans="1:9" ht="39.75" customHeight="1">
      <c r="A2" s="105" t="s">
        <v>36</v>
      </c>
      <c r="B2" s="105"/>
      <c r="C2" s="105"/>
      <c r="D2" s="105"/>
      <c r="E2" s="105"/>
      <c r="F2" s="105"/>
      <c r="G2" s="105"/>
      <c r="H2" s="105"/>
      <c r="I2" s="105"/>
    </row>
    <row r="3" spans="1:9" ht="30.75" customHeight="1" thickBot="1">
      <c r="A3" s="12"/>
      <c r="B3" s="12"/>
      <c r="C3" s="12"/>
      <c r="D3" s="12"/>
      <c r="E3" s="12"/>
      <c r="F3" s="12"/>
      <c r="G3" s="12"/>
      <c r="H3" s="108" t="s">
        <v>0</v>
      </c>
      <c r="I3" s="108"/>
    </row>
    <row r="4" spans="1:9" ht="51.75" customHeight="1" thickBot="1">
      <c r="A4" s="14" t="s">
        <v>23</v>
      </c>
      <c r="B4" s="20" t="s">
        <v>18</v>
      </c>
      <c r="C4" s="18" t="s">
        <v>26</v>
      </c>
      <c r="D4" s="68" t="s">
        <v>34</v>
      </c>
      <c r="E4" s="19" t="s">
        <v>35</v>
      </c>
      <c r="F4" s="19" t="s">
        <v>54</v>
      </c>
      <c r="G4" s="19" t="s">
        <v>56</v>
      </c>
      <c r="H4" s="20" t="s">
        <v>17</v>
      </c>
      <c r="I4" s="19" t="s">
        <v>59</v>
      </c>
    </row>
    <row r="5" spans="1:9" ht="18" customHeight="1" thickBot="1">
      <c r="A5" s="73">
        <v>1</v>
      </c>
      <c r="B5" s="74">
        <v>2</v>
      </c>
      <c r="C5" s="74">
        <v>3</v>
      </c>
      <c r="D5" s="75">
        <v>4</v>
      </c>
      <c r="E5" s="75">
        <v>5</v>
      </c>
      <c r="F5" s="74">
        <v>6</v>
      </c>
      <c r="G5" s="74">
        <v>7</v>
      </c>
      <c r="H5" s="74">
        <v>8</v>
      </c>
      <c r="I5" s="75">
        <v>9</v>
      </c>
    </row>
    <row r="6" spans="1:9" ht="48.75" customHeight="1">
      <c r="A6" s="15" t="s">
        <v>28</v>
      </c>
      <c r="B6" s="17">
        <v>7500000000</v>
      </c>
      <c r="C6" s="9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10">
        <f>H6/G6*100</f>
        <v>100</v>
      </c>
    </row>
    <row r="7" spans="1:9" ht="31.5" customHeight="1">
      <c r="A7" s="16" t="s">
        <v>29</v>
      </c>
      <c r="B7" s="1">
        <v>7700000000</v>
      </c>
      <c r="C7" s="7">
        <v>20092.400000000001</v>
      </c>
      <c r="D7" s="6">
        <v>22304.400000000001</v>
      </c>
      <c r="E7" s="6">
        <v>22304.400000000001</v>
      </c>
      <c r="F7" s="6">
        <v>22349.4</v>
      </c>
      <c r="G7" s="6">
        <v>22364.400000000001</v>
      </c>
      <c r="H7" s="6">
        <v>24428.7</v>
      </c>
      <c r="I7" s="10">
        <f t="shared" ref="I7:I17" si="0">H7/G7*100</f>
        <v>109.23029457530717</v>
      </c>
    </row>
    <row r="8" spans="1:9" ht="33.75" customHeight="1">
      <c r="A8" s="16" t="s">
        <v>30</v>
      </c>
      <c r="B8" s="1">
        <v>7800000000</v>
      </c>
      <c r="C8" s="7">
        <v>10006.799999999999</v>
      </c>
      <c r="D8" s="6">
        <v>11156.8</v>
      </c>
      <c r="E8" s="6">
        <v>11156.8</v>
      </c>
      <c r="F8" s="6">
        <v>11156.8</v>
      </c>
      <c r="G8" s="6">
        <v>11458.1</v>
      </c>
      <c r="H8" s="6">
        <v>11458.1</v>
      </c>
      <c r="I8" s="10">
        <f t="shared" si="0"/>
        <v>100</v>
      </c>
    </row>
    <row r="9" spans="1:9" ht="33" customHeight="1">
      <c r="A9" s="16" t="s">
        <v>53</v>
      </c>
      <c r="B9" s="1">
        <v>7900000000</v>
      </c>
      <c r="C9" s="7">
        <v>1606.3</v>
      </c>
      <c r="D9" s="6">
        <v>4406.1000000000004</v>
      </c>
      <c r="E9" s="6">
        <v>4069.4</v>
      </c>
      <c r="F9" s="6">
        <v>3816.6</v>
      </c>
      <c r="G9" s="6">
        <v>3815.3</v>
      </c>
      <c r="H9" s="6">
        <v>2579.9</v>
      </c>
      <c r="I9" s="10">
        <f t="shared" si="0"/>
        <v>67.61984640788404</v>
      </c>
    </row>
    <row r="10" spans="1:9" ht="33" customHeight="1">
      <c r="A10" s="16" t="s">
        <v>31</v>
      </c>
      <c r="B10" s="1">
        <v>8000000000</v>
      </c>
      <c r="C10" s="7">
        <v>445.7</v>
      </c>
      <c r="D10" s="6">
        <v>1155.7</v>
      </c>
      <c r="E10" s="6">
        <v>1155.7</v>
      </c>
      <c r="F10" s="6">
        <v>1388.7</v>
      </c>
      <c r="G10" s="6">
        <v>1123.7</v>
      </c>
      <c r="H10" s="6">
        <v>1073.7</v>
      </c>
      <c r="I10" s="10">
        <f t="shared" si="0"/>
        <v>95.55041381151554</v>
      </c>
    </row>
    <row r="11" spans="1:9" ht="33.75" customHeight="1">
      <c r="A11" s="21" t="s">
        <v>64</v>
      </c>
      <c r="B11" s="22">
        <v>8100000000</v>
      </c>
      <c r="C11" s="25">
        <v>200</v>
      </c>
      <c r="D11" s="26">
        <v>200</v>
      </c>
      <c r="E11" s="26">
        <v>200</v>
      </c>
      <c r="F11" s="26">
        <v>200</v>
      </c>
      <c r="G11" s="26">
        <v>200</v>
      </c>
      <c r="H11" s="26">
        <v>200</v>
      </c>
      <c r="I11" s="10">
        <f t="shared" si="0"/>
        <v>100</v>
      </c>
    </row>
    <row r="12" spans="1:9" ht="48" customHeight="1">
      <c r="A12" s="16" t="s">
        <v>65</v>
      </c>
      <c r="B12" s="1">
        <v>8200000000</v>
      </c>
      <c r="C12" s="7">
        <v>52.8</v>
      </c>
      <c r="D12" s="6">
        <v>52.8</v>
      </c>
      <c r="E12" s="6">
        <v>52.8</v>
      </c>
      <c r="F12" s="6">
        <v>54</v>
      </c>
      <c r="G12" s="6">
        <v>54</v>
      </c>
      <c r="H12" s="6">
        <v>54</v>
      </c>
      <c r="I12" s="10">
        <f t="shared" si="0"/>
        <v>100</v>
      </c>
    </row>
    <row r="13" spans="1:9" ht="45.75" customHeight="1">
      <c r="A13" s="13" t="s">
        <v>66</v>
      </c>
      <c r="B13" s="23">
        <v>8300000000</v>
      </c>
      <c r="C13" s="27">
        <v>269.3</v>
      </c>
      <c r="D13" s="5">
        <v>269.3</v>
      </c>
      <c r="E13" s="5">
        <v>269.3</v>
      </c>
      <c r="F13" s="5">
        <v>269.3</v>
      </c>
      <c r="G13" s="5">
        <v>519.29999999999995</v>
      </c>
      <c r="H13" s="5">
        <v>569.29999999999995</v>
      </c>
      <c r="I13" s="10">
        <f t="shared" si="0"/>
        <v>109.62834585018292</v>
      </c>
    </row>
    <row r="14" spans="1:9" ht="48.75" customHeight="1" thickBot="1">
      <c r="A14" s="16" t="s">
        <v>67</v>
      </c>
      <c r="B14" s="1">
        <v>8400000000</v>
      </c>
      <c r="C14" s="7">
        <v>2499</v>
      </c>
      <c r="D14" s="6">
        <v>8491.9</v>
      </c>
      <c r="E14" s="6">
        <v>8828.6</v>
      </c>
      <c r="F14" s="6">
        <v>8828.6</v>
      </c>
      <c r="G14" s="6">
        <v>8828.6</v>
      </c>
      <c r="H14" s="6">
        <v>8828.6</v>
      </c>
      <c r="I14" s="28">
        <f t="shared" si="0"/>
        <v>100</v>
      </c>
    </row>
    <row r="15" spans="1:9" ht="21" customHeight="1" thickBot="1">
      <c r="A15" s="24" t="s">
        <v>20</v>
      </c>
      <c r="B15" s="3"/>
      <c r="C15" s="8">
        <f t="shared" ref="C15:H15" si="1">SUM(C6:C14)</f>
        <v>35174.300000000003</v>
      </c>
      <c r="D15" s="4">
        <f t="shared" si="1"/>
        <v>48039</v>
      </c>
      <c r="E15" s="4">
        <f t="shared" si="1"/>
        <v>48039</v>
      </c>
      <c r="F15" s="4">
        <f t="shared" si="1"/>
        <v>48065.399999999994</v>
      </c>
      <c r="G15" s="4">
        <f t="shared" si="1"/>
        <v>48365.4</v>
      </c>
      <c r="H15" s="4">
        <f t="shared" si="1"/>
        <v>49194.3</v>
      </c>
      <c r="I15" s="4">
        <f t="shared" si="0"/>
        <v>101.71382848069075</v>
      </c>
    </row>
    <row r="16" spans="1:9" ht="19.5" customHeight="1" thickBot="1">
      <c r="A16" s="13" t="s">
        <v>19</v>
      </c>
      <c r="B16" s="23">
        <v>5000000000</v>
      </c>
      <c r="C16" s="27">
        <v>430.5</v>
      </c>
      <c r="D16" s="5">
        <v>930.5</v>
      </c>
      <c r="E16" s="5">
        <v>930.5</v>
      </c>
      <c r="F16" s="5">
        <v>930.5</v>
      </c>
      <c r="G16" s="5">
        <v>930.5</v>
      </c>
      <c r="H16" s="5">
        <v>930.5</v>
      </c>
      <c r="I16" s="28">
        <f t="shared" si="0"/>
        <v>100</v>
      </c>
    </row>
    <row r="17" spans="1:9" ht="21" customHeight="1" thickBot="1">
      <c r="A17" s="24" t="s">
        <v>9</v>
      </c>
      <c r="B17" s="3"/>
      <c r="C17" s="8">
        <f t="shared" ref="C17:H17" si="2">SUM(C15:C16)</f>
        <v>35604.800000000003</v>
      </c>
      <c r="D17" s="4">
        <f t="shared" si="2"/>
        <v>48969.5</v>
      </c>
      <c r="E17" s="4">
        <f t="shared" si="2"/>
        <v>48969.5</v>
      </c>
      <c r="F17" s="4">
        <f t="shared" si="2"/>
        <v>48995.899999999994</v>
      </c>
      <c r="G17" s="4">
        <f t="shared" si="2"/>
        <v>49295.9</v>
      </c>
      <c r="H17" s="4">
        <f t="shared" si="2"/>
        <v>50124.800000000003</v>
      </c>
      <c r="I17" s="4">
        <f t="shared" si="0"/>
        <v>101.68147858138303</v>
      </c>
    </row>
  </sheetData>
  <mergeCells count="3">
    <mergeCell ref="A2:I2"/>
    <mergeCell ref="H3:I3"/>
    <mergeCell ref="C1:I1"/>
  </mergeCells>
  <pageMargins left="0.51181102362204722" right="0.31496062992125984" top="0.74803149606299213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разделы</vt:lpstr>
      <vt:lpstr>виды расходов </vt:lpstr>
      <vt:lpstr>программы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2023-08-23T11:54:29Z</dcterms:modified>
</cp:coreProperties>
</file>