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1640"/>
  </bookViews>
  <sheets>
    <sheet name="Приложение" sheetId="1" r:id="rId1"/>
  </sheets>
  <calcPr calcId="145621"/>
</workbook>
</file>

<file path=xl/calcChain.xml><?xml version="1.0" encoding="utf-8"?>
<calcChain xmlns="http://schemas.openxmlformats.org/spreadsheetml/2006/main">
  <c r="J10" i="1" l="1"/>
  <c r="Q9" i="1" l="1"/>
  <c r="J68" i="1" l="1"/>
  <c r="L65" i="1"/>
  <c r="M65" i="1"/>
  <c r="N66" i="1"/>
  <c r="N65" i="1" s="1"/>
  <c r="O65" i="1"/>
  <c r="P65" i="1"/>
  <c r="P69" i="1" s="1"/>
  <c r="P72" i="1"/>
  <c r="P71" i="1"/>
  <c r="P70" i="1"/>
  <c r="J66" i="1" l="1"/>
  <c r="Q75" i="1"/>
  <c r="P76" i="1"/>
  <c r="P75" i="1"/>
  <c r="P74" i="1"/>
  <c r="P73" i="1"/>
  <c r="Q72" i="1"/>
  <c r="Q76" i="1" s="1"/>
  <c r="Q71" i="1"/>
  <c r="Q70" i="1"/>
  <c r="Q74" i="1" s="1"/>
  <c r="Q65" i="1"/>
  <c r="Q69" i="1" s="1"/>
  <c r="Q73" i="1" s="1"/>
  <c r="P57" i="1"/>
  <c r="P56" i="1"/>
  <c r="P55" i="1"/>
  <c r="O57" i="1"/>
  <c r="O56" i="1"/>
  <c r="O55" i="1"/>
  <c r="N57" i="1"/>
  <c r="N56" i="1"/>
  <c r="N55" i="1"/>
  <c r="M57" i="1"/>
  <c r="M60" i="1" s="1"/>
  <c r="M56" i="1"/>
  <c r="M55" i="1"/>
  <c r="L57" i="1"/>
  <c r="L56" i="1"/>
  <c r="L55" i="1"/>
  <c r="P50" i="1"/>
  <c r="P54" i="1" s="1"/>
  <c r="P58" i="1" s="1"/>
  <c r="Q57" i="1"/>
  <c r="Q61" i="1" s="1"/>
  <c r="Q56" i="1"/>
  <c r="Q60" i="1" s="1"/>
  <c r="Q55" i="1"/>
  <c r="Q59" i="1" s="1"/>
  <c r="J53" i="1"/>
  <c r="J57" i="1" s="1"/>
  <c r="J52" i="1"/>
  <c r="J51" i="1"/>
  <c r="Q50" i="1"/>
  <c r="P61" i="1"/>
  <c r="P60" i="1"/>
  <c r="P59" i="1"/>
  <c r="O61" i="1"/>
  <c r="O60" i="1"/>
  <c r="O59" i="1"/>
  <c r="N61" i="1"/>
  <c r="N60" i="1"/>
  <c r="N59" i="1"/>
  <c r="M61" i="1"/>
  <c r="M59" i="1"/>
  <c r="L61" i="1"/>
  <c r="L60" i="1"/>
  <c r="L59" i="1"/>
  <c r="Q54" i="1" l="1"/>
  <c r="Q58" i="1" s="1"/>
  <c r="Q35" i="1"/>
  <c r="Q39" i="1" s="1"/>
  <c r="Q43" i="1" s="1"/>
  <c r="Q42" i="1"/>
  <c r="Q46" i="1" s="1"/>
  <c r="Q80" i="1" s="1"/>
  <c r="Q41" i="1"/>
  <c r="Q45" i="1" s="1"/>
  <c r="Q79" i="1" s="1"/>
  <c r="Q40" i="1"/>
  <c r="Q44" i="1" s="1"/>
  <c r="Q78" i="1" s="1"/>
  <c r="J38" i="1"/>
  <c r="J37" i="1"/>
  <c r="J36" i="1"/>
  <c r="Q28" i="1"/>
  <c r="Q27" i="1"/>
  <c r="Q26" i="1"/>
  <c r="Q25" i="1"/>
  <c r="J11" i="1"/>
  <c r="J12" i="1"/>
  <c r="Q77" i="1" l="1"/>
  <c r="P45" i="1"/>
  <c r="P44" i="1"/>
  <c r="P42" i="1"/>
  <c r="P46" i="1" s="1"/>
  <c r="P41" i="1"/>
  <c r="P40" i="1"/>
  <c r="P35" i="1"/>
  <c r="P39" i="1" s="1"/>
  <c r="P43" i="1" s="1"/>
  <c r="P9" i="1"/>
  <c r="P25" i="1" s="1"/>
  <c r="P28" i="1"/>
  <c r="P32" i="1" s="1"/>
  <c r="P27" i="1"/>
  <c r="P31" i="1" s="1"/>
  <c r="P79" i="1" s="1"/>
  <c r="P26" i="1"/>
  <c r="P30" i="1" s="1"/>
  <c r="P78" i="1" s="1"/>
  <c r="P80" i="1" l="1"/>
  <c r="P29" i="1"/>
  <c r="P77" i="1" s="1"/>
  <c r="J67" i="1"/>
  <c r="K42" i="1" l="1"/>
  <c r="L42" i="1"/>
  <c r="J42" i="1"/>
  <c r="O35" i="1"/>
  <c r="N35" i="1"/>
  <c r="M35" i="1"/>
  <c r="L35" i="1"/>
  <c r="K35" i="1"/>
  <c r="J35" i="1" l="1"/>
  <c r="O39" i="1"/>
  <c r="O72" i="1"/>
  <c r="O76" i="1" s="1"/>
  <c r="N72" i="1"/>
  <c r="N76" i="1" s="1"/>
  <c r="M72" i="1"/>
  <c r="M76" i="1" s="1"/>
  <c r="L72" i="1"/>
  <c r="L76" i="1" s="1"/>
  <c r="K72" i="1"/>
  <c r="K76" i="1" s="1"/>
  <c r="O71" i="1"/>
  <c r="O75" i="1" s="1"/>
  <c r="N71" i="1"/>
  <c r="N75" i="1" s="1"/>
  <c r="M71" i="1"/>
  <c r="M75" i="1" s="1"/>
  <c r="L71" i="1"/>
  <c r="L75" i="1" s="1"/>
  <c r="K71" i="1"/>
  <c r="K75" i="1" s="1"/>
  <c r="O70" i="1"/>
  <c r="O74" i="1" s="1"/>
  <c r="N70" i="1"/>
  <c r="N74" i="1" s="1"/>
  <c r="M70" i="1"/>
  <c r="M74" i="1" s="1"/>
  <c r="L70" i="1"/>
  <c r="L74" i="1" s="1"/>
  <c r="K70" i="1"/>
  <c r="K74" i="1" s="1"/>
  <c r="J72" i="1"/>
  <c r="J76" i="1" s="1"/>
  <c r="J71" i="1"/>
  <c r="J75" i="1" s="1"/>
  <c r="J70" i="1"/>
  <c r="J74" i="1" s="1"/>
  <c r="O69" i="1"/>
  <c r="O73" i="1" s="1"/>
  <c r="N69" i="1"/>
  <c r="N73" i="1" s="1"/>
  <c r="M69" i="1"/>
  <c r="M73" i="1" s="1"/>
  <c r="L69" i="1"/>
  <c r="L73" i="1" s="1"/>
  <c r="K65" i="1"/>
  <c r="K57" i="1"/>
  <c r="K56" i="1"/>
  <c r="K60" i="1" s="1"/>
  <c r="K55" i="1"/>
  <c r="K59" i="1" s="1"/>
  <c r="J61" i="1"/>
  <c r="J56" i="1"/>
  <c r="J60" i="1" s="1"/>
  <c r="J55" i="1"/>
  <c r="J59" i="1" s="1"/>
  <c r="N50" i="1"/>
  <c r="N54" i="1" s="1"/>
  <c r="N58" i="1" s="1"/>
  <c r="M50" i="1"/>
  <c r="M54" i="1" s="1"/>
  <c r="M58" i="1" s="1"/>
  <c r="L50" i="1"/>
  <c r="L54" i="1" s="1"/>
  <c r="L58" i="1" s="1"/>
  <c r="K50" i="1"/>
  <c r="O42" i="1"/>
  <c r="O46" i="1" s="1"/>
  <c r="O41" i="1"/>
  <c r="O45" i="1" s="1"/>
  <c r="O40" i="1"/>
  <c r="O44" i="1" s="1"/>
  <c r="N42" i="1"/>
  <c r="N46" i="1" s="1"/>
  <c r="N41" i="1"/>
  <c r="N45" i="1" s="1"/>
  <c r="N40" i="1"/>
  <c r="N44" i="1" s="1"/>
  <c r="M42" i="1"/>
  <c r="M46" i="1" s="1"/>
  <c r="M41" i="1"/>
  <c r="M45" i="1" s="1"/>
  <c r="M40" i="1"/>
  <c r="M44" i="1" s="1"/>
  <c r="L46" i="1"/>
  <c r="L41" i="1"/>
  <c r="L45" i="1" s="1"/>
  <c r="L79" i="1" s="1"/>
  <c r="L40" i="1"/>
  <c r="L44" i="1" s="1"/>
  <c r="K46" i="1"/>
  <c r="K41" i="1"/>
  <c r="K45" i="1" s="1"/>
  <c r="K40" i="1"/>
  <c r="K44" i="1" s="1"/>
  <c r="J46" i="1"/>
  <c r="J41" i="1"/>
  <c r="J45" i="1" s="1"/>
  <c r="J40" i="1"/>
  <c r="J44" i="1" s="1"/>
  <c r="O43" i="1"/>
  <c r="N39" i="1"/>
  <c r="N43" i="1" s="1"/>
  <c r="M39" i="1"/>
  <c r="M43" i="1" s="1"/>
  <c r="L39" i="1"/>
  <c r="L43" i="1" s="1"/>
  <c r="K39" i="1"/>
  <c r="K43" i="1" s="1"/>
  <c r="O28" i="1"/>
  <c r="O27" i="1"/>
  <c r="O26" i="1"/>
  <c r="N28" i="1"/>
  <c r="N27" i="1"/>
  <c r="N26" i="1"/>
  <c r="M28" i="1"/>
  <c r="M27" i="1"/>
  <c r="M26" i="1"/>
  <c r="L28" i="1"/>
  <c r="L27" i="1"/>
  <c r="L26" i="1"/>
  <c r="K28" i="1"/>
  <c r="K27" i="1"/>
  <c r="K26" i="1"/>
  <c r="O9" i="1"/>
  <c r="N9" i="1"/>
  <c r="N25" i="1" s="1"/>
  <c r="M9" i="1"/>
  <c r="L9" i="1"/>
  <c r="L25" i="1" s="1"/>
  <c r="K9" i="1"/>
  <c r="J27" i="1"/>
  <c r="J26" i="1"/>
  <c r="J28" i="1"/>
  <c r="K61" i="1" l="1"/>
  <c r="K54" i="1"/>
  <c r="K58" i="1" s="1"/>
  <c r="K69" i="1"/>
  <c r="K73" i="1" s="1"/>
  <c r="J65" i="1"/>
  <c r="J69" i="1" s="1"/>
  <c r="J73" i="1" s="1"/>
  <c r="O54" i="1"/>
  <c r="O58" i="1" s="1"/>
  <c r="J50" i="1"/>
  <c r="J54" i="1" s="1"/>
  <c r="J58" i="1" s="1"/>
  <c r="M25" i="1"/>
  <c r="J9" i="1"/>
  <c r="J25" i="1" s="1"/>
  <c r="O25" i="1"/>
  <c r="K25" i="1"/>
  <c r="J39" i="1"/>
  <c r="J43" i="1" s="1"/>
  <c r="K32" i="1"/>
  <c r="K80" i="1" s="1"/>
  <c r="L32" i="1"/>
  <c r="L80" i="1" s="1"/>
  <c r="M32" i="1"/>
  <c r="M80" i="1" s="1"/>
  <c r="N32" i="1"/>
  <c r="O32" i="1"/>
  <c r="J32" i="1" l="1"/>
  <c r="J80" i="1" s="1"/>
  <c r="O80" i="1"/>
  <c r="N80" i="1"/>
  <c r="K30" i="1"/>
  <c r="K78" i="1" s="1"/>
  <c r="K31" i="1"/>
  <c r="N30" i="1"/>
  <c r="O31" i="1"/>
  <c r="O79" i="1" s="1"/>
  <c r="N31" i="1"/>
  <c r="N79" i="1" s="1"/>
  <c r="O30" i="1"/>
  <c r="O78" i="1" s="1"/>
  <c r="M30" i="1"/>
  <c r="M31" i="1"/>
  <c r="M79" i="1" s="1"/>
  <c r="L30" i="1"/>
  <c r="L78" i="1" s="1"/>
  <c r="K79" i="1" l="1"/>
  <c r="J31" i="1"/>
  <c r="J79" i="1" s="1"/>
  <c r="M78" i="1"/>
  <c r="J30" i="1"/>
  <c r="J78" i="1" s="1"/>
  <c r="N78" i="1"/>
  <c r="N29" i="1"/>
  <c r="N77" i="1" s="1"/>
  <c r="O29" i="1"/>
  <c r="L29" i="1"/>
  <c r="L77" i="1" s="1"/>
  <c r="M29" i="1"/>
  <c r="K29" i="1"/>
  <c r="K77" i="1" s="1"/>
  <c r="M77" i="1" l="1"/>
  <c r="J29" i="1"/>
  <c r="J77" i="1" s="1"/>
  <c r="O77" i="1"/>
</calcChain>
</file>

<file path=xl/sharedStrings.xml><?xml version="1.0" encoding="utf-8"?>
<sst xmlns="http://schemas.openxmlformats.org/spreadsheetml/2006/main" count="92" uniqueCount="40">
  <si>
    <t>всего</t>
  </si>
  <si>
    <t>Цель 1. "Повышение качества и надежности предоставления жилищно-коммунальных услуг"</t>
  </si>
  <si>
    <t>Финансовые затраты на реализацию (тыс. рублей)</t>
  </si>
  <si>
    <t>Источники финансирования</t>
  </si>
  <si>
    <t>всего:</t>
  </si>
  <si>
    <t>№ п/п</t>
  </si>
  <si>
    <t>1.1</t>
  </si>
  <si>
    <t>4.1</t>
  </si>
  <si>
    <t>Наименование мероприятия программы</t>
  </si>
  <si>
    <t>Подпрограмма 1. "Создание условий для обеспечения качественными коммунальными услугами"</t>
  </si>
  <si>
    <t>Подпрограмма 2. "Содействие проведению капитального ремонта многоквартирных домов"</t>
  </si>
  <si>
    <t>Задача 1. "Повышение эффективности, качества и надежности поставки коммунальных ресурсов"</t>
  </si>
  <si>
    <t>Подготовка систем коммунальной инфраструктуры к осенне- зимнему периоду</t>
  </si>
  <si>
    <t>Задача 1.  "Технологические разработки"</t>
  </si>
  <si>
    <t>Бюджет автономного округа</t>
  </si>
  <si>
    <t>Задача 1. "Повышение эффективности управления и содержания общего имущества многоквартирных домов"</t>
  </si>
  <si>
    <t>Управление и содержание общего имущества многоквартирных домов</t>
  </si>
  <si>
    <t>Подпрограмма 3. "Повышение энергоэффективности в отраслях экономики"</t>
  </si>
  <si>
    <t>3.1.</t>
  </si>
  <si>
    <t>Повышение энергетической эффективности при производстве и передаче энергетических ресурсов</t>
  </si>
  <si>
    <t>Подпрограмма 4. "Обеспечение реализации муниципальной программы"</t>
  </si>
  <si>
    <t>Разработка, утверждение, актуализация схем систем коммунальной инфраструктуры</t>
  </si>
  <si>
    <t xml:space="preserve">Ответственный исполнитель </t>
  </si>
  <si>
    <t>Всего по Подпрограмме 4</t>
  </si>
  <si>
    <t>Итого по Задаче 1</t>
  </si>
  <si>
    <t>Всего по Подпрограмме 3</t>
  </si>
  <si>
    <t>Всего по Подпрограмме 2</t>
  </si>
  <si>
    <t>Всего по Подпрограмме 1</t>
  </si>
  <si>
    <t>Задача 1.  "Повышение энергетической эффективности  в бюджетной  и жилищной сферах"</t>
  </si>
  <si>
    <t>2.1.</t>
  </si>
  <si>
    <t>Цель 2. "Повышение эффективности использования топливно-энергитических ресурсов"</t>
  </si>
  <si>
    <t>Цель 3. "Реализация единой политики и нормативно-правового регулирования в жилищно-коммунальном комплексе"</t>
  </si>
  <si>
    <t>Бюджет Березовского района</t>
  </si>
  <si>
    <t>Бюджет сельского поселения Светлый</t>
  </si>
  <si>
    <t>ВСЕГО:</t>
  </si>
  <si>
    <t>ВСЕГО ПО МУНИЦИПАЛЬНОЙ ПРОГРАММЕ</t>
  </si>
  <si>
    <t>Администрация сельского поселения Светлый (главный специалист по муниципальному хозяйству и жилищным вопросам)</t>
  </si>
  <si>
    <t xml:space="preserve">Администрация сельского поселения Светлый </t>
  </si>
  <si>
    <t>Приложение 1 к муниципальной  программе «Развитие жилищно-коммунального комплекса и повышение энергетической  эффективности в сельском поселении Светлый в 2016-2022 годах»</t>
  </si>
  <si>
    <t xml:space="preserve">ПЕРЕЧЕНЬ ПРОГРАММНЫХ МЕРОПРИЯТИЙ 
муниципальной программы «Развитие жилищно-коммунального комплекса и повышение энергетической эффективности в сельском поселении Светлый в 2016-2022 годах»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</si>
</sst>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_ ;\-#,##0.00\ "/>
    <numFmt numFmtId="166" formatCode="#,##0.0_ ;\-#,##0.0\ 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 applyNumberFormat="0" applyAlignment="0"/>
  </cellStyleXfs>
  <cellXfs count="85">
    <xf numFmtId="164" fontId="0" fillId="0" borderId="0" xfId="0"/>
    <xf numFmtId="164" fontId="0" fillId="0" borderId="0" xfId="0" applyBorder="1"/>
    <xf numFmtId="165" fontId="1" fillId="2" borderId="0" xfId="0" applyNumberFormat="1" applyFont="1" applyFill="1" applyBorder="1" applyAlignment="1">
      <alignment horizontal="center" wrapText="1"/>
    </xf>
    <xf numFmtId="164" fontId="2" fillId="0" borderId="0" xfId="0" applyFont="1"/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left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/>
    <xf numFmtId="166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/>
    <xf numFmtId="2" fontId="0" fillId="0" borderId="1" xfId="0" applyNumberForma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3" fillId="0" borderId="10" xfId="0" applyFont="1" applyFill="1" applyBorder="1" applyAlignment="1">
      <alignment horizontal="center" wrapText="1"/>
    </xf>
    <xf numFmtId="164" fontId="3" fillId="0" borderId="11" xfId="0" applyFont="1" applyFill="1" applyBorder="1" applyAlignment="1">
      <alignment horizontal="center" wrapText="1"/>
    </xf>
    <xf numFmtId="164" fontId="3" fillId="0" borderId="12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4" fontId="6" fillId="0" borderId="8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zoomScaleNormal="100" workbookViewId="0">
      <pane xSplit="1" ySplit="4" topLeftCell="B9" activePane="bottomRight" state="frozen"/>
      <selection pane="topRight" activeCell="B1" sqref="B1"/>
      <selection pane="bottomLeft" activeCell="A11" sqref="A11"/>
      <selection pane="bottomRight" activeCell="A2" sqref="A2:Q2"/>
    </sheetView>
  </sheetViews>
  <sheetFormatPr defaultRowHeight="12.75" x14ac:dyDescent="0.2"/>
  <cols>
    <col min="1" max="1" width="5.140625" customWidth="1"/>
    <col min="3" max="3" width="26.140625" customWidth="1"/>
    <col min="4" max="4" width="23.5703125" hidden="1" customWidth="1"/>
    <col min="5" max="5" width="0.140625" customWidth="1"/>
    <col min="6" max="6" width="8.42578125" customWidth="1"/>
    <col min="7" max="7" width="10.42578125" customWidth="1"/>
    <col min="8" max="8" width="6.85546875" customWidth="1"/>
    <col min="9" max="9" width="28" style="5" customWidth="1"/>
    <col min="10" max="10" width="14.7109375" customWidth="1"/>
    <col min="11" max="12" width="11.140625" customWidth="1"/>
    <col min="13" max="13" width="9.28515625" customWidth="1"/>
    <col min="14" max="14" width="8.140625" customWidth="1"/>
    <col min="15" max="15" width="8.7109375" customWidth="1"/>
    <col min="16" max="16" width="9.85546875" customWidth="1"/>
    <col min="17" max="17" width="11.42578125" style="6" bestFit="1" customWidth="1"/>
  </cols>
  <sheetData>
    <row r="1" spans="1:19" ht="92.25" customHeight="1" x14ac:dyDescent="0.25">
      <c r="A1" s="7"/>
      <c r="B1" s="7"/>
      <c r="C1" s="7"/>
      <c r="D1" s="7"/>
      <c r="E1" s="7"/>
      <c r="F1" s="7"/>
      <c r="G1" s="7"/>
      <c r="H1" s="7"/>
      <c r="I1" s="8"/>
      <c r="J1" s="41" t="s">
        <v>38</v>
      </c>
      <c r="K1" s="41"/>
      <c r="L1" s="41"/>
      <c r="M1" s="41"/>
      <c r="N1" s="41"/>
      <c r="O1" s="41"/>
      <c r="P1" s="41"/>
      <c r="Q1" s="41"/>
    </row>
    <row r="2" spans="1:19" ht="65.25" customHeigh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23.25" customHeight="1" x14ac:dyDescent="0.2">
      <c r="A3" s="43" t="s">
        <v>5</v>
      </c>
      <c r="B3" s="43" t="s">
        <v>8</v>
      </c>
      <c r="C3" s="43"/>
      <c r="D3" s="43"/>
      <c r="E3" s="9"/>
      <c r="F3" s="43" t="s">
        <v>22</v>
      </c>
      <c r="G3" s="43"/>
      <c r="H3" s="43"/>
      <c r="I3" s="43" t="s">
        <v>3</v>
      </c>
      <c r="J3" s="46" t="s">
        <v>2</v>
      </c>
      <c r="K3" s="47"/>
      <c r="L3" s="47"/>
      <c r="M3" s="47"/>
      <c r="N3" s="47"/>
      <c r="O3" s="47"/>
      <c r="P3" s="47"/>
      <c r="Q3" s="48"/>
    </row>
    <row r="4" spans="1:19" ht="22.5" customHeight="1" x14ac:dyDescent="0.25">
      <c r="A4" s="44"/>
      <c r="B4" s="44"/>
      <c r="C4" s="44"/>
      <c r="D4" s="44"/>
      <c r="E4" s="10"/>
      <c r="F4" s="43"/>
      <c r="G4" s="43"/>
      <c r="H4" s="43"/>
      <c r="I4" s="44"/>
      <c r="J4" s="11" t="s">
        <v>0</v>
      </c>
      <c r="K4" s="12">
        <v>2016</v>
      </c>
      <c r="L4" s="12">
        <v>2017</v>
      </c>
      <c r="M4" s="12">
        <v>2018</v>
      </c>
      <c r="N4" s="12">
        <v>2019</v>
      </c>
      <c r="O4" s="12">
        <v>2020</v>
      </c>
      <c r="P4" s="20">
        <v>2021</v>
      </c>
      <c r="Q4" s="21">
        <v>2022</v>
      </c>
      <c r="R4" s="1"/>
      <c r="S4" s="1"/>
    </row>
    <row r="5" spans="1:19" s="6" customFormat="1" ht="15" x14ac:dyDescent="0.25">
      <c r="A5" s="13">
        <v>1</v>
      </c>
      <c r="B5" s="45">
        <v>2</v>
      </c>
      <c r="C5" s="45"/>
      <c r="D5" s="45"/>
      <c r="E5" s="13"/>
      <c r="F5" s="45">
        <v>3</v>
      </c>
      <c r="G5" s="45"/>
      <c r="H5" s="45"/>
      <c r="I5" s="13">
        <v>4</v>
      </c>
      <c r="J5" s="19">
        <v>5</v>
      </c>
      <c r="K5" s="19">
        <v>8</v>
      </c>
      <c r="L5" s="19">
        <v>9</v>
      </c>
      <c r="M5" s="19">
        <v>10</v>
      </c>
      <c r="N5" s="19">
        <v>11</v>
      </c>
      <c r="O5" s="19">
        <v>12</v>
      </c>
      <c r="P5" s="22">
        <v>13</v>
      </c>
      <c r="Q5" s="23">
        <v>14</v>
      </c>
    </row>
    <row r="6" spans="1:19" ht="22.5" customHeight="1" x14ac:dyDescent="0.2">
      <c r="A6" s="37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9" ht="23.25" customHeight="1" x14ac:dyDescent="0.2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19" ht="18.75" customHeight="1" x14ac:dyDescent="0.2">
      <c r="A8" s="37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9" ht="21.75" customHeight="1" x14ac:dyDescent="0.2">
      <c r="A9" s="75" t="s">
        <v>6</v>
      </c>
      <c r="B9" s="40" t="s">
        <v>12</v>
      </c>
      <c r="C9" s="40"/>
      <c r="D9" s="40"/>
      <c r="E9" s="14"/>
      <c r="F9" s="40" t="s">
        <v>37</v>
      </c>
      <c r="G9" s="40"/>
      <c r="H9" s="40"/>
      <c r="I9" s="26" t="s">
        <v>4</v>
      </c>
      <c r="J9" s="14">
        <f>K11+K9+L9+M9+N9+O9+P9+Q9</f>
        <v>24389.898000000001</v>
      </c>
      <c r="K9" s="14">
        <f t="shared" ref="K9:O9" si="0">K10+K11+K12</f>
        <v>2028.8</v>
      </c>
      <c r="L9" s="14">
        <f t="shared" si="0"/>
        <v>1581.6</v>
      </c>
      <c r="M9" s="14">
        <f t="shared" si="0"/>
        <v>2063.1</v>
      </c>
      <c r="N9" s="14">
        <f t="shared" si="0"/>
        <v>1987.5980000000002</v>
      </c>
      <c r="O9" s="14">
        <f t="shared" si="0"/>
        <v>5547.6</v>
      </c>
      <c r="P9" s="14">
        <f>P10+P11+P12</f>
        <v>5590.6</v>
      </c>
      <c r="Q9" s="27">
        <f>Q10+Q11+Q12</f>
        <v>5590.6</v>
      </c>
    </row>
    <row r="10" spans="1:19" ht="19.5" customHeight="1" x14ac:dyDescent="0.25">
      <c r="A10" s="75"/>
      <c r="B10" s="40"/>
      <c r="C10" s="40"/>
      <c r="D10" s="40"/>
      <c r="E10" s="14"/>
      <c r="F10" s="40"/>
      <c r="G10" s="40"/>
      <c r="H10" s="40"/>
      <c r="I10" s="28" t="s">
        <v>14</v>
      </c>
      <c r="J10" s="14">
        <f>K10+L10+M10+N10+O10+P10+Q10</f>
        <v>21151.351000000002</v>
      </c>
      <c r="K10" s="15">
        <v>1889.6</v>
      </c>
      <c r="L10" s="15">
        <v>680</v>
      </c>
      <c r="M10" s="15">
        <v>1834.3</v>
      </c>
      <c r="N10" s="15">
        <v>1772.8510000000001</v>
      </c>
      <c r="O10" s="15">
        <v>4974.6000000000004</v>
      </c>
      <c r="P10" s="15">
        <v>5000</v>
      </c>
      <c r="Q10" s="29">
        <v>5000</v>
      </c>
    </row>
    <row r="11" spans="1:19" ht="20.25" customHeight="1" x14ac:dyDescent="0.25">
      <c r="A11" s="75"/>
      <c r="B11" s="40"/>
      <c r="C11" s="40"/>
      <c r="D11" s="40"/>
      <c r="E11" s="14"/>
      <c r="F11" s="40"/>
      <c r="G11" s="40"/>
      <c r="H11" s="40"/>
      <c r="I11" s="28" t="s">
        <v>32</v>
      </c>
      <c r="J11" s="14">
        <f>K11+L11+M11+N11+O11+P11+Q11</f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29">
        <v>0</v>
      </c>
    </row>
    <row r="12" spans="1:19" ht="30.75" customHeight="1" x14ac:dyDescent="0.25">
      <c r="A12" s="75"/>
      <c r="B12" s="40"/>
      <c r="C12" s="40"/>
      <c r="D12" s="40"/>
      <c r="E12" s="14"/>
      <c r="F12" s="40"/>
      <c r="G12" s="40"/>
      <c r="H12" s="40"/>
      <c r="I12" s="28" t="s">
        <v>33</v>
      </c>
      <c r="J12" s="14">
        <f>K12+L12+M12+N12+O12+P12+Q12</f>
        <v>3238.5469999999996</v>
      </c>
      <c r="K12" s="15">
        <v>139.19999999999999</v>
      </c>
      <c r="L12" s="15">
        <v>901.6</v>
      </c>
      <c r="M12" s="15">
        <v>228.8</v>
      </c>
      <c r="N12" s="15">
        <v>214.74700000000001</v>
      </c>
      <c r="O12" s="15">
        <v>573</v>
      </c>
      <c r="P12" s="15">
        <v>590.6</v>
      </c>
      <c r="Q12" s="29">
        <v>590.6</v>
      </c>
    </row>
    <row r="13" spans="1:19" ht="24" hidden="1" customHeight="1" x14ac:dyDescent="0.25">
      <c r="A13" s="30"/>
      <c r="B13" s="30"/>
      <c r="C13" s="30"/>
      <c r="D13" s="30"/>
      <c r="E13" s="14"/>
      <c r="F13" s="30"/>
      <c r="G13" s="30"/>
      <c r="H13" s="30"/>
      <c r="I13" s="28"/>
      <c r="J13" s="15"/>
      <c r="K13" s="15"/>
      <c r="L13" s="15"/>
      <c r="M13" s="15"/>
      <c r="N13" s="16"/>
      <c r="O13" s="16"/>
      <c r="P13" s="16"/>
      <c r="Q13" s="29"/>
    </row>
    <row r="14" spans="1:19" ht="24" hidden="1" customHeight="1" x14ac:dyDescent="0.25">
      <c r="A14" s="30"/>
      <c r="B14" s="30"/>
      <c r="C14" s="30"/>
      <c r="D14" s="30"/>
      <c r="E14" s="14"/>
      <c r="F14" s="30"/>
      <c r="G14" s="30"/>
      <c r="H14" s="30"/>
      <c r="I14" s="28"/>
      <c r="J14" s="15"/>
      <c r="K14" s="15"/>
      <c r="L14" s="15"/>
      <c r="M14" s="15"/>
      <c r="N14" s="16"/>
      <c r="O14" s="16"/>
      <c r="P14" s="16"/>
      <c r="Q14" s="29"/>
    </row>
    <row r="15" spans="1:19" ht="24" hidden="1" customHeight="1" x14ac:dyDescent="0.25">
      <c r="A15" s="30"/>
      <c r="B15" s="30"/>
      <c r="C15" s="30"/>
      <c r="D15" s="30"/>
      <c r="E15" s="14"/>
      <c r="F15" s="30"/>
      <c r="G15" s="30"/>
      <c r="H15" s="30"/>
      <c r="I15" s="28"/>
      <c r="J15" s="15"/>
      <c r="K15" s="15"/>
      <c r="L15" s="15"/>
      <c r="M15" s="15"/>
      <c r="N15" s="16"/>
      <c r="O15" s="16"/>
      <c r="P15" s="16"/>
      <c r="Q15" s="29"/>
    </row>
    <row r="16" spans="1:19" ht="24" hidden="1" customHeight="1" x14ac:dyDescent="0.25">
      <c r="A16" s="30"/>
      <c r="B16" s="30"/>
      <c r="C16" s="30"/>
      <c r="D16" s="30"/>
      <c r="E16" s="14"/>
      <c r="F16" s="30"/>
      <c r="G16" s="30"/>
      <c r="H16" s="30"/>
      <c r="I16" s="28"/>
      <c r="J16" s="15"/>
      <c r="K16" s="15"/>
      <c r="L16" s="15"/>
      <c r="M16" s="15"/>
      <c r="N16" s="16"/>
      <c r="O16" s="16"/>
      <c r="P16" s="16"/>
      <c r="Q16" s="29"/>
    </row>
    <row r="17" spans="1:17" ht="24" hidden="1" customHeight="1" x14ac:dyDescent="0.25">
      <c r="A17" s="30"/>
      <c r="B17" s="30"/>
      <c r="C17" s="30"/>
      <c r="D17" s="30"/>
      <c r="E17" s="14"/>
      <c r="F17" s="30"/>
      <c r="G17" s="30"/>
      <c r="H17" s="30"/>
      <c r="I17" s="28"/>
      <c r="J17" s="15"/>
      <c r="K17" s="15"/>
      <c r="L17" s="15"/>
      <c r="M17" s="15"/>
      <c r="N17" s="16"/>
      <c r="O17" s="16"/>
      <c r="P17" s="16"/>
      <c r="Q17" s="29"/>
    </row>
    <row r="18" spans="1:17" ht="24" hidden="1" customHeight="1" x14ac:dyDescent="0.25">
      <c r="A18" s="30"/>
      <c r="B18" s="30"/>
      <c r="C18" s="30"/>
      <c r="D18" s="30"/>
      <c r="E18" s="14"/>
      <c r="F18" s="30"/>
      <c r="G18" s="30"/>
      <c r="H18" s="30"/>
      <c r="I18" s="28"/>
      <c r="J18" s="15"/>
      <c r="K18" s="15"/>
      <c r="L18" s="15"/>
      <c r="M18" s="15"/>
      <c r="N18" s="16"/>
      <c r="O18" s="16"/>
      <c r="P18" s="16"/>
      <c r="Q18" s="29"/>
    </row>
    <row r="19" spans="1:17" ht="24" hidden="1" customHeight="1" x14ac:dyDescent="0.25">
      <c r="A19" s="30"/>
      <c r="B19" s="30"/>
      <c r="C19" s="30"/>
      <c r="D19" s="30"/>
      <c r="E19" s="14"/>
      <c r="F19" s="30"/>
      <c r="G19" s="30"/>
      <c r="H19" s="30"/>
      <c r="I19" s="28"/>
      <c r="J19" s="15"/>
      <c r="K19" s="15"/>
      <c r="L19" s="15"/>
      <c r="M19" s="15"/>
      <c r="N19" s="16"/>
      <c r="O19" s="16"/>
      <c r="P19" s="16"/>
      <c r="Q19" s="29"/>
    </row>
    <row r="20" spans="1:17" ht="24" hidden="1" customHeight="1" x14ac:dyDescent="0.25">
      <c r="A20" s="30"/>
      <c r="B20" s="30"/>
      <c r="C20" s="30"/>
      <c r="D20" s="30"/>
      <c r="E20" s="14"/>
      <c r="F20" s="30"/>
      <c r="G20" s="30"/>
      <c r="H20" s="30"/>
      <c r="I20" s="28"/>
      <c r="J20" s="15"/>
      <c r="K20" s="15"/>
      <c r="L20" s="15"/>
      <c r="M20" s="15"/>
      <c r="N20" s="16"/>
      <c r="O20" s="16"/>
      <c r="P20" s="16"/>
      <c r="Q20" s="29"/>
    </row>
    <row r="21" spans="1:17" ht="24" hidden="1" customHeight="1" x14ac:dyDescent="0.25">
      <c r="A21" s="30"/>
      <c r="B21" s="30"/>
      <c r="C21" s="30"/>
      <c r="D21" s="30"/>
      <c r="E21" s="14"/>
      <c r="F21" s="30"/>
      <c r="G21" s="30"/>
      <c r="H21" s="30"/>
      <c r="I21" s="28"/>
      <c r="J21" s="15"/>
      <c r="K21" s="15"/>
      <c r="L21" s="15"/>
      <c r="M21" s="15"/>
      <c r="N21" s="16"/>
      <c r="O21" s="16"/>
      <c r="P21" s="16"/>
      <c r="Q21" s="29"/>
    </row>
    <row r="22" spans="1:17" ht="24" hidden="1" customHeight="1" x14ac:dyDescent="0.25">
      <c r="A22" s="30"/>
      <c r="B22" s="30"/>
      <c r="C22" s="30"/>
      <c r="D22" s="30"/>
      <c r="E22" s="14"/>
      <c r="F22" s="30"/>
      <c r="G22" s="30"/>
      <c r="H22" s="30"/>
      <c r="I22" s="28"/>
      <c r="J22" s="15"/>
      <c r="K22" s="15"/>
      <c r="L22" s="15"/>
      <c r="M22" s="15"/>
      <c r="N22" s="16"/>
      <c r="O22" s="16"/>
      <c r="P22" s="16"/>
      <c r="Q22" s="29"/>
    </row>
    <row r="23" spans="1:17" ht="24" hidden="1" customHeight="1" x14ac:dyDescent="0.25">
      <c r="A23" s="30"/>
      <c r="B23" s="30"/>
      <c r="C23" s="30"/>
      <c r="D23" s="30"/>
      <c r="E23" s="14"/>
      <c r="F23" s="30"/>
      <c r="G23" s="30"/>
      <c r="H23" s="30"/>
      <c r="I23" s="28"/>
      <c r="J23" s="15"/>
      <c r="K23" s="15"/>
      <c r="L23" s="15"/>
      <c r="M23" s="15"/>
      <c r="N23" s="16"/>
      <c r="O23" s="16"/>
      <c r="P23" s="16"/>
      <c r="Q23" s="29"/>
    </row>
    <row r="24" spans="1:17" ht="24" hidden="1" customHeight="1" x14ac:dyDescent="0.25">
      <c r="A24" s="30"/>
      <c r="B24" s="30"/>
      <c r="C24" s="30"/>
      <c r="D24" s="30"/>
      <c r="E24" s="14"/>
      <c r="F24" s="30"/>
      <c r="G24" s="30"/>
      <c r="H24" s="30"/>
      <c r="I24" s="28"/>
      <c r="J24" s="15"/>
      <c r="K24" s="15"/>
      <c r="L24" s="15"/>
      <c r="M24" s="15"/>
      <c r="N24" s="16"/>
      <c r="O24" s="16"/>
      <c r="P24" s="16"/>
      <c r="Q24" s="29"/>
    </row>
    <row r="25" spans="1:17" ht="21.75" customHeight="1" x14ac:dyDescent="0.2">
      <c r="A25" s="49" t="s">
        <v>24</v>
      </c>
      <c r="B25" s="58"/>
      <c r="C25" s="58"/>
      <c r="D25" s="58"/>
      <c r="E25" s="58"/>
      <c r="F25" s="58"/>
      <c r="G25" s="58"/>
      <c r="H25" s="59"/>
      <c r="I25" s="26" t="s">
        <v>4</v>
      </c>
      <c r="J25" s="14">
        <f>J9</f>
        <v>24389.898000000001</v>
      </c>
      <c r="K25" s="14">
        <f t="shared" ref="J25:O28" si="1">K9</f>
        <v>2028.8</v>
      </c>
      <c r="L25" s="14">
        <f t="shared" si="1"/>
        <v>1581.6</v>
      </c>
      <c r="M25" s="14">
        <f t="shared" si="1"/>
        <v>2063.1</v>
      </c>
      <c r="N25" s="14">
        <f t="shared" si="1"/>
        <v>1987.5980000000002</v>
      </c>
      <c r="O25" s="14">
        <f t="shared" si="1"/>
        <v>5547.6</v>
      </c>
      <c r="P25" s="14">
        <f t="shared" ref="P25:Q28" si="2">P9</f>
        <v>5590.6</v>
      </c>
      <c r="Q25" s="27">
        <f t="shared" si="2"/>
        <v>5590.6</v>
      </c>
    </row>
    <row r="26" spans="1:17" ht="21" customHeight="1" x14ac:dyDescent="0.25">
      <c r="A26" s="60"/>
      <c r="B26" s="61"/>
      <c r="C26" s="61"/>
      <c r="D26" s="61"/>
      <c r="E26" s="61"/>
      <c r="F26" s="61"/>
      <c r="G26" s="61"/>
      <c r="H26" s="62"/>
      <c r="I26" s="28" t="s">
        <v>14</v>
      </c>
      <c r="J26" s="14">
        <f t="shared" si="1"/>
        <v>21151.351000000002</v>
      </c>
      <c r="K26" s="14">
        <f t="shared" si="1"/>
        <v>1889.6</v>
      </c>
      <c r="L26" s="14">
        <f t="shared" si="1"/>
        <v>680</v>
      </c>
      <c r="M26" s="14">
        <f t="shared" si="1"/>
        <v>1834.3</v>
      </c>
      <c r="N26" s="14">
        <f t="shared" si="1"/>
        <v>1772.8510000000001</v>
      </c>
      <c r="O26" s="14">
        <f t="shared" si="1"/>
        <v>4974.6000000000004</v>
      </c>
      <c r="P26" s="14">
        <f t="shared" si="2"/>
        <v>5000</v>
      </c>
      <c r="Q26" s="25">
        <f t="shared" si="2"/>
        <v>5000</v>
      </c>
    </row>
    <row r="27" spans="1:17" ht="17.25" customHeight="1" x14ac:dyDescent="0.25">
      <c r="A27" s="60"/>
      <c r="B27" s="61"/>
      <c r="C27" s="61"/>
      <c r="D27" s="61"/>
      <c r="E27" s="61"/>
      <c r="F27" s="61"/>
      <c r="G27" s="61"/>
      <c r="H27" s="62"/>
      <c r="I27" s="28" t="s">
        <v>32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7">
        <f t="shared" si="2"/>
        <v>0</v>
      </c>
      <c r="Q27" s="25">
        <f t="shared" si="2"/>
        <v>0</v>
      </c>
    </row>
    <row r="28" spans="1:17" ht="29.25" customHeight="1" x14ac:dyDescent="0.25">
      <c r="A28" s="63"/>
      <c r="B28" s="64"/>
      <c r="C28" s="64"/>
      <c r="D28" s="64"/>
      <c r="E28" s="64"/>
      <c r="F28" s="64"/>
      <c r="G28" s="64"/>
      <c r="H28" s="65"/>
      <c r="I28" s="28" t="s">
        <v>33</v>
      </c>
      <c r="J28" s="14">
        <f t="shared" si="1"/>
        <v>3238.5469999999996</v>
      </c>
      <c r="K28" s="15">
        <f t="shared" si="1"/>
        <v>139.19999999999999</v>
      </c>
      <c r="L28" s="15">
        <f t="shared" si="1"/>
        <v>901.6</v>
      </c>
      <c r="M28" s="15">
        <f t="shared" si="1"/>
        <v>228.8</v>
      </c>
      <c r="N28" s="15">
        <f t="shared" si="1"/>
        <v>214.74700000000001</v>
      </c>
      <c r="O28" s="15">
        <f t="shared" si="1"/>
        <v>573</v>
      </c>
      <c r="P28" s="15">
        <f t="shared" si="2"/>
        <v>590.6</v>
      </c>
      <c r="Q28" s="29">
        <f t="shared" si="2"/>
        <v>590.6</v>
      </c>
    </row>
    <row r="29" spans="1:17" ht="14.25" x14ac:dyDescent="0.2">
      <c r="A29" s="49" t="s">
        <v>27</v>
      </c>
      <c r="B29" s="50"/>
      <c r="C29" s="50"/>
      <c r="D29" s="50"/>
      <c r="E29" s="50"/>
      <c r="F29" s="50"/>
      <c r="G29" s="50"/>
      <c r="H29" s="51"/>
      <c r="I29" s="26" t="s">
        <v>4</v>
      </c>
      <c r="J29" s="14">
        <f>K29+L29+M29+N29+O29+P29+Q29</f>
        <v>24389.898000000001</v>
      </c>
      <c r="K29" s="14">
        <f t="shared" ref="K29:O29" si="3">SUM(K30:K32)</f>
        <v>2028.8</v>
      </c>
      <c r="L29" s="14">
        <f t="shared" si="3"/>
        <v>1581.6</v>
      </c>
      <c r="M29" s="14">
        <f t="shared" si="3"/>
        <v>2063.1</v>
      </c>
      <c r="N29" s="14">
        <f t="shared" si="3"/>
        <v>1987.5980000000002</v>
      </c>
      <c r="O29" s="14">
        <f t="shared" si="3"/>
        <v>5547.6</v>
      </c>
      <c r="P29" s="14">
        <f>P30+P31+P32</f>
        <v>5590.6</v>
      </c>
      <c r="Q29" s="27">
        <v>5590.6</v>
      </c>
    </row>
    <row r="30" spans="1:17" ht="21.75" customHeight="1" x14ac:dyDescent="0.25">
      <c r="A30" s="52"/>
      <c r="B30" s="53"/>
      <c r="C30" s="53"/>
      <c r="D30" s="53"/>
      <c r="E30" s="53"/>
      <c r="F30" s="53"/>
      <c r="G30" s="53"/>
      <c r="H30" s="54"/>
      <c r="I30" s="28" t="s">
        <v>14</v>
      </c>
      <c r="J30" s="14">
        <f>K30+L30+M30+N30+O30+P30+Q30</f>
        <v>21151.351000000002</v>
      </c>
      <c r="K30" s="15">
        <f t="shared" ref="K30:O30" si="4">K26</f>
        <v>1889.6</v>
      </c>
      <c r="L30" s="15">
        <f t="shared" si="4"/>
        <v>680</v>
      </c>
      <c r="M30" s="15">
        <f t="shared" si="4"/>
        <v>1834.3</v>
      </c>
      <c r="N30" s="15">
        <f t="shared" si="4"/>
        <v>1772.8510000000001</v>
      </c>
      <c r="O30" s="15">
        <f t="shared" si="4"/>
        <v>4974.6000000000004</v>
      </c>
      <c r="P30" s="16">
        <f>P26</f>
        <v>5000</v>
      </c>
      <c r="Q30" s="29">
        <v>5000</v>
      </c>
    </row>
    <row r="31" spans="1:17" ht="19.5" customHeight="1" x14ac:dyDescent="0.25">
      <c r="A31" s="52"/>
      <c r="B31" s="53"/>
      <c r="C31" s="53"/>
      <c r="D31" s="53"/>
      <c r="E31" s="53"/>
      <c r="F31" s="53"/>
      <c r="G31" s="53"/>
      <c r="H31" s="54"/>
      <c r="I31" s="28" t="s">
        <v>32</v>
      </c>
      <c r="J31" s="14">
        <f>K31+L31+M31+N31+O31+P31+Q31</f>
        <v>0</v>
      </c>
      <c r="K31" s="15">
        <f t="shared" ref="K31:O31" si="5">K27</f>
        <v>0</v>
      </c>
      <c r="L31" s="15"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6">
        <f>P27</f>
        <v>0</v>
      </c>
      <c r="Q31" s="29">
        <v>0</v>
      </c>
    </row>
    <row r="32" spans="1:17" ht="31.5" customHeight="1" x14ac:dyDescent="0.25">
      <c r="A32" s="55"/>
      <c r="B32" s="56"/>
      <c r="C32" s="56"/>
      <c r="D32" s="56"/>
      <c r="E32" s="56"/>
      <c r="F32" s="56"/>
      <c r="G32" s="56"/>
      <c r="H32" s="57"/>
      <c r="I32" s="28" t="s">
        <v>33</v>
      </c>
      <c r="J32" s="14">
        <f>K32+L32+M32+N32+O32+P32+Q32</f>
        <v>3238.5469999999996</v>
      </c>
      <c r="K32" s="15">
        <f t="shared" ref="K32:O32" si="6">K28</f>
        <v>139.19999999999999</v>
      </c>
      <c r="L32" s="15">
        <f t="shared" si="6"/>
        <v>901.6</v>
      </c>
      <c r="M32" s="15">
        <f t="shared" si="6"/>
        <v>228.8</v>
      </c>
      <c r="N32" s="15">
        <f t="shared" si="6"/>
        <v>214.74700000000001</v>
      </c>
      <c r="O32" s="15">
        <f t="shared" si="6"/>
        <v>573</v>
      </c>
      <c r="P32" s="16">
        <f>P28</f>
        <v>590.6</v>
      </c>
      <c r="Q32" s="29">
        <v>590.6</v>
      </c>
    </row>
    <row r="33" spans="1:17" ht="18" customHeight="1" x14ac:dyDescent="0.2">
      <c r="A33" s="72" t="s">
        <v>10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ht="23.25" customHeight="1" x14ac:dyDescent="0.2">
      <c r="A34" s="72" t="s">
        <v>15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</row>
    <row r="35" spans="1:17" ht="18" customHeight="1" x14ac:dyDescent="0.25">
      <c r="A35" s="40" t="s">
        <v>29</v>
      </c>
      <c r="B35" s="66" t="s">
        <v>16</v>
      </c>
      <c r="C35" s="67"/>
      <c r="D35" s="31"/>
      <c r="E35" s="32"/>
      <c r="F35" s="40" t="s">
        <v>37</v>
      </c>
      <c r="G35" s="40"/>
      <c r="H35" s="40"/>
      <c r="I35" s="26" t="s">
        <v>4</v>
      </c>
      <c r="J35" s="14">
        <f>K35+L35+M35+N35+O35+P35+Q35</f>
        <v>2582.8999999999996</v>
      </c>
      <c r="K35" s="14">
        <f>K36+K37+K38</f>
        <v>722</v>
      </c>
      <c r="L35" s="14">
        <f>L36+L38+L37</f>
        <v>440</v>
      </c>
      <c r="M35" s="14">
        <f>M36+M37+M38</f>
        <v>284.5</v>
      </c>
      <c r="N35" s="14">
        <f>N36+N37+N38</f>
        <v>388.9</v>
      </c>
      <c r="O35" s="14">
        <f>O36+O37+O38</f>
        <v>229.7</v>
      </c>
      <c r="P35" s="33">
        <f>P36+P37+P38</f>
        <v>252.6</v>
      </c>
      <c r="Q35" s="27">
        <f>Q36+Q37+Q38</f>
        <v>265.2</v>
      </c>
    </row>
    <row r="36" spans="1:17" ht="23.25" customHeight="1" x14ac:dyDescent="0.25">
      <c r="A36" s="40"/>
      <c r="B36" s="68"/>
      <c r="C36" s="69"/>
      <c r="D36" s="34"/>
      <c r="E36" s="32"/>
      <c r="F36" s="40"/>
      <c r="G36" s="40"/>
      <c r="H36" s="40"/>
      <c r="I36" s="28" t="s">
        <v>14</v>
      </c>
      <c r="J36" s="14">
        <f>K36+L36+M36+N36+O36+P36+Q36</f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5">
        <v>0</v>
      </c>
      <c r="Q36" s="24">
        <v>0</v>
      </c>
    </row>
    <row r="37" spans="1:17" ht="22.5" customHeight="1" x14ac:dyDescent="0.25">
      <c r="A37" s="40"/>
      <c r="B37" s="68"/>
      <c r="C37" s="69"/>
      <c r="D37" s="34"/>
      <c r="E37" s="32"/>
      <c r="F37" s="40"/>
      <c r="G37" s="40"/>
      <c r="H37" s="40"/>
      <c r="I37" s="28" t="s">
        <v>32</v>
      </c>
      <c r="J37" s="14">
        <f>K37+L37+M37+N37+O37+P37+Q37</f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35">
        <v>0</v>
      </c>
      <c r="Q37" s="29">
        <v>0</v>
      </c>
    </row>
    <row r="38" spans="1:17" ht="29.25" customHeight="1" x14ac:dyDescent="0.25">
      <c r="A38" s="40"/>
      <c r="B38" s="70"/>
      <c r="C38" s="71"/>
      <c r="D38" s="34"/>
      <c r="E38" s="32"/>
      <c r="F38" s="40"/>
      <c r="G38" s="40"/>
      <c r="H38" s="40"/>
      <c r="I38" s="28" t="s">
        <v>33</v>
      </c>
      <c r="J38" s="14">
        <f>K38+L38+N38+M38+O38+P38+Q38</f>
        <v>2582.8999999999996</v>
      </c>
      <c r="K38" s="15">
        <v>722</v>
      </c>
      <c r="L38" s="15">
        <v>440</v>
      </c>
      <c r="M38" s="15">
        <v>284.5</v>
      </c>
      <c r="N38" s="15">
        <v>388.9</v>
      </c>
      <c r="O38" s="15">
        <v>229.7</v>
      </c>
      <c r="P38" s="35">
        <v>252.6</v>
      </c>
      <c r="Q38" s="29">
        <v>265.2</v>
      </c>
    </row>
    <row r="39" spans="1:17" ht="18" customHeight="1" x14ac:dyDescent="0.2">
      <c r="A39" s="49" t="s">
        <v>24</v>
      </c>
      <c r="B39" s="58"/>
      <c r="C39" s="58"/>
      <c r="D39" s="58"/>
      <c r="E39" s="58"/>
      <c r="F39" s="58"/>
      <c r="G39" s="58"/>
      <c r="H39" s="59"/>
      <c r="I39" s="26" t="s">
        <v>4</v>
      </c>
      <c r="J39" s="14">
        <f t="shared" ref="J39:O42" si="7">J35</f>
        <v>2582.8999999999996</v>
      </c>
      <c r="K39" s="14">
        <f t="shared" si="7"/>
        <v>722</v>
      </c>
      <c r="L39" s="14">
        <f t="shared" si="7"/>
        <v>440</v>
      </c>
      <c r="M39" s="14">
        <f t="shared" si="7"/>
        <v>284.5</v>
      </c>
      <c r="N39" s="14">
        <f t="shared" si="7"/>
        <v>388.9</v>
      </c>
      <c r="O39" s="14">
        <f t="shared" si="7"/>
        <v>229.7</v>
      </c>
      <c r="P39" s="18">
        <f t="shared" ref="P39:P46" si="8">P35</f>
        <v>252.6</v>
      </c>
      <c r="Q39" s="25">
        <f t="shared" ref="Q39:Q46" si="9">Q35</f>
        <v>265.2</v>
      </c>
    </row>
    <row r="40" spans="1:17" ht="21" customHeight="1" x14ac:dyDescent="0.25">
      <c r="A40" s="60"/>
      <c r="B40" s="61"/>
      <c r="C40" s="61"/>
      <c r="D40" s="61"/>
      <c r="E40" s="61"/>
      <c r="F40" s="61"/>
      <c r="G40" s="61"/>
      <c r="H40" s="62"/>
      <c r="I40" s="28" t="s">
        <v>14</v>
      </c>
      <c r="J40" s="14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24">
        <f t="shared" si="8"/>
        <v>0</v>
      </c>
      <c r="Q40" s="29">
        <f t="shared" si="9"/>
        <v>0</v>
      </c>
    </row>
    <row r="41" spans="1:17" ht="20.25" customHeight="1" x14ac:dyDescent="0.25">
      <c r="A41" s="60"/>
      <c r="B41" s="61"/>
      <c r="C41" s="61"/>
      <c r="D41" s="61"/>
      <c r="E41" s="61"/>
      <c r="F41" s="61"/>
      <c r="G41" s="61"/>
      <c r="H41" s="62"/>
      <c r="I41" s="28" t="s">
        <v>32</v>
      </c>
      <c r="J41" s="14">
        <f t="shared" si="7"/>
        <v>0</v>
      </c>
      <c r="K41" s="15">
        <f t="shared" si="7"/>
        <v>0</v>
      </c>
      <c r="L41" s="15">
        <f t="shared" si="7"/>
        <v>0</v>
      </c>
      <c r="M41" s="15">
        <f t="shared" si="7"/>
        <v>0</v>
      </c>
      <c r="N41" s="15">
        <f t="shared" si="7"/>
        <v>0</v>
      </c>
      <c r="O41" s="15">
        <f t="shared" si="7"/>
        <v>0</v>
      </c>
      <c r="P41" s="24">
        <f t="shared" si="8"/>
        <v>0</v>
      </c>
      <c r="Q41" s="29">
        <f t="shared" si="9"/>
        <v>0</v>
      </c>
    </row>
    <row r="42" spans="1:17" ht="30" customHeight="1" x14ac:dyDescent="0.25">
      <c r="A42" s="63"/>
      <c r="B42" s="64"/>
      <c r="C42" s="64"/>
      <c r="D42" s="64"/>
      <c r="E42" s="64"/>
      <c r="F42" s="64"/>
      <c r="G42" s="64"/>
      <c r="H42" s="65"/>
      <c r="I42" s="28" t="s">
        <v>33</v>
      </c>
      <c r="J42" s="14">
        <f t="shared" si="7"/>
        <v>2582.8999999999996</v>
      </c>
      <c r="K42" s="15">
        <f t="shared" si="7"/>
        <v>722</v>
      </c>
      <c r="L42" s="15">
        <f t="shared" si="7"/>
        <v>440</v>
      </c>
      <c r="M42" s="15">
        <f t="shared" si="7"/>
        <v>284.5</v>
      </c>
      <c r="N42" s="15">
        <f t="shared" si="7"/>
        <v>388.9</v>
      </c>
      <c r="O42" s="15">
        <f t="shared" si="7"/>
        <v>229.7</v>
      </c>
      <c r="P42" s="24">
        <f t="shared" si="8"/>
        <v>252.6</v>
      </c>
      <c r="Q42" s="29">
        <f t="shared" si="9"/>
        <v>265.2</v>
      </c>
    </row>
    <row r="43" spans="1:17" ht="24" customHeight="1" x14ac:dyDescent="0.2">
      <c r="A43" s="49" t="s">
        <v>26</v>
      </c>
      <c r="B43" s="58"/>
      <c r="C43" s="58"/>
      <c r="D43" s="58"/>
      <c r="E43" s="58"/>
      <c r="F43" s="58"/>
      <c r="G43" s="58"/>
      <c r="H43" s="59"/>
      <c r="I43" s="26" t="s">
        <v>4</v>
      </c>
      <c r="J43" s="14">
        <f t="shared" ref="J43:O46" si="10">J39</f>
        <v>2582.8999999999996</v>
      </c>
      <c r="K43" s="14">
        <f t="shared" si="10"/>
        <v>722</v>
      </c>
      <c r="L43" s="14">
        <f t="shared" si="10"/>
        <v>440</v>
      </c>
      <c r="M43" s="14">
        <f t="shared" si="10"/>
        <v>284.5</v>
      </c>
      <c r="N43" s="14">
        <f t="shared" si="10"/>
        <v>388.9</v>
      </c>
      <c r="O43" s="14">
        <f t="shared" si="10"/>
        <v>229.7</v>
      </c>
      <c r="P43" s="27">
        <f t="shared" si="8"/>
        <v>252.6</v>
      </c>
      <c r="Q43" s="27">
        <f t="shared" si="9"/>
        <v>265.2</v>
      </c>
    </row>
    <row r="44" spans="1:17" ht="23.25" customHeight="1" x14ac:dyDescent="0.25">
      <c r="A44" s="60"/>
      <c r="B44" s="61"/>
      <c r="C44" s="61"/>
      <c r="D44" s="61"/>
      <c r="E44" s="61"/>
      <c r="F44" s="61"/>
      <c r="G44" s="61"/>
      <c r="H44" s="62"/>
      <c r="I44" s="28" t="s">
        <v>14</v>
      </c>
      <c r="J44" s="14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36">
        <f t="shared" si="8"/>
        <v>0</v>
      </c>
      <c r="Q44" s="29">
        <f t="shared" si="9"/>
        <v>0</v>
      </c>
    </row>
    <row r="45" spans="1:17" ht="21" customHeight="1" x14ac:dyDescent="0.25">
      <c r="A45" s="60"/>
      <c r="B45" s="61"/>
      <c r="C45" s="61"/>
      <c r="D45" s="61"/>
      <c r="E45" s="61"/>
      <c r="F45" s="61"/>
      <c r="G45" s="61"/>
      <c r="H45" s="62"/>
      <c r="I45" s="28" t="s">
        <v>32</v>
      </c>
      <c r="J45" s="14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36">
        <f t="shared" si="8"/>
        <v>0</v>
      </c>
      <c r="Q45" s="29">
        <f t="shared" si="9"/>
        <v>0</v>
      </c>
    </row>
    <row r="46" spans="1:17" ht="30" customHeight="1" x14ac:dyDescent="0.25">
      <c r="A46" s="63"/>
      <c r="B46" s="64"/>
      <c r="C46" s="64"/>
      <c r="D46" s="64"/>
      <c r="E46" s="64"/>
      <c r="F46" s="64"/>
      <c r="G46" s="64"/>
      <c r="H46" s="65"/>
      <c r="I46" s="28" t="s">
        <v>33</v>
      </c>
      <c r="J46" s="14">
        <f t="shared" si="10"/>
        <v>2582.8999999999996</v>
      </c>
      <c r="K46" s="15">
        <f t="shared" si="10"/>
        <v>722</v>
      </c>
      <c r="L46" s="15">
        <f t="shared" si="10"/>
        <v>440</v>
      </c>
      <c r="M46" s="15">
        <f t="shared" si="10"/>
        <v>284.5</v>
      </c>
      <c r="N46" s="15">
        <f t="shared" si="10"/>
        <v>388.9</v>
      </c>
      <c r="O46" s="15">
        <f t="shared" si="10"/>
        <v>229.7</v>
      </c>
      <c r="P46" s="36">
        <f t="shared" si="8"/>
        <v>252.6</v>
      </c>
      <c r="Q46" s="29">
        <f t="shared" si="9"/>
        <v>265.2</v>
      </c>
    </row>
    <row r="47" spans="1:17" ht="26.25" customHeight="1" x14ac:dyDescent="0.2">
      <c r="A47" s="72" t="s">
        <v>30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/>
    </row>
    <row r="48" spans="1:17" ht="26.25" customHeight="1" x14ac:dyDescent="0.2">
      <c r="A48" s="72" t="s">
        <v>17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4"/>
    </row>
    <row r="49" spans="1:17" ht="18.75" customHeight="1" x14ac:dyDescent="0.2">
      <c r="A49" s="72" t="s">
        <v>28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</row>
    <row r="50" spans="1:17" ht="23.25" customHeight="1" x14ac:dyDescent="0.25">
      <c r="A50" s="40" t="s">
        <v>18</v>
      </c>
      <c r="B50" s="66" t="s">
        <v>19</v>
      </c>
      <c r="C50" s="67"/>
      <c r="D50" s="31"/>
      <c r="E50" s="32"/>
      <c r="F50" s="40" t="s">
        <v>36</v>
      </c>
      <c r="G50" s="40"/>
      <c r="H50" s="40"/>
      <c r="I50" s="26" t="s">
        <v>4</v>
      </c>
      <c r="J50" s="14">
        <f>K50+L50+M50+N50+O50+P50+Q50</f>
        <v>154.80000000000001</v>
      </c>
      <c r="K50" s="14">
        <f>K51+K52+K53</f>
        <v>14.8</v>
      </c>
      <c r="L50" s="14">
        <f>L51+L53+L52</f>
        <v>140</v>
      </c>
      <c r="M50" s="14">
        <f>M51+M52+M53</f>
        <v>0</v>
      </c>
      <c r="N50" s="14">
        <f>N51+N52+N53</f>
        <v>0</v>
      </c>
      <c r="O50" s="14">
        <v>0</v>
      </c>
      <c r="P50" s="33">
        <f>P51+P52+P53</f>
        <v>0</v>
      </c>
      <c r="Q50" s="27">
        <f>Q51+Q52+Q53</f>
        <v>0</v>
      </c>
    </row>
    <row r="51" spans="1:17" ht="21.75" customHeight="1" x14ac:dyDescent="0.25">
      <c r="A51" s="40"/>
      <c r="B51" s="68"/>
      <c r="C51" s="69"/>
      <c r="D51" s="34"/>
      <c r="E51" s="32"/>
      <c r="F51" s="40"/>
      <c r="G51" s="40"/>
      <c r="H51" s="40"/>
      <c r="I51" s="28" t="s">
        <v>14</v>
      </c>
      <c r="J51" s="14">
        <f>K51+L51+M51+N51+O51+P51+Q51</f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5">
        <v>0</v>
      </c>
      <c r="Q51" s="29">
        <v>0</v>
      </c>
    </row>
    <row r="52" spans="1:17" ht="21.75" customHeight="1" x14ac:dyDescent="0.25">
      <c r="A52" s="40"/>
      <c r="B52" s="68"/>
      <c r="C52" s="69"/>
      <c r="D52" s="34"/>
      <c r="E52" s="32"/>
      <c r="F52" s="40"/>
      <c r="G52" s="40"/>
      <c r="H52" s="40"/>
      <c r="I52" s="28" t="s">
        <v>32</v>
      </c>
      <c r="J52" s="14">
        <f>K52+L52+M52+N52+O52+P52+Q52</f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5">
        <v>0</v>
      </c>
      <c r="Q52" s="29">
        <v>0</v>
      </c>
    </row>
    <row r="53" spans="1:17" ht="30.75" customHeight="1" x14ac:dyDescent="0.25">
      <c r="A53" s="40"/>
      <c r="B53" s="70"/>
      <c r="C53" s="71"/>
      <c r="D53" s="34"/>
      <c r="E53" s="32"/>
      <c r="F53" s="40"/>
      <c r="G53" s="40"/>
      <c r="H53" s="40"/>
      <c r="I53" s="28" t="s">
        <v>33</v>
      </c>
      <c r="J53" s="14">
        <f>K53+L53+M53+N53+O53+P53+Q53</f>
        <v>154.80000000000001</v>
      </c>
      <c r="K53" s="15">
        <v>14.8</v>
      </c>
      <c r="L53" s="15">
        <v>140</v>
      </c>
      <c r="M53" s="15">
        <v>0</v>
      </c>
      <c r="N53" s="15">
        <v>0</v>
      </c>
      <c r="O53" s="15">
        <v>0</v>
      </c>
      <c r="P53" s="35">
        <v>0</v>
      </c>
      <c r="Q53" s="29">
        <v>0</v>
      </c>
    </row>
    <row r="54" spans="1:17" ht="17.25" customHeight="1" x14ac:dyDescent="0.2">
      <c r="A54" s="49" t="s">
        <v>24</v>
      </c>
      <c r="B54" s="58"/>
      <c r="C54" s="58"/>
      <c r="D54" s="58"/>
      <c r="E54" s="58"/>
      <c r="F54" s="58"/>
      <c r="G54" s="58"/>
      <c r="H54" s="59"/>
      <c r="I54" s="26" t="s">
        <v>4</v>
      </c>
      <c r="J54" s="14">
        <f t="shared" ref="J54:K61" si="11">J50</f>
        <v>154.80000000000001</v>
      </c>
      <c r="K54" s="14">
        <f>K57</f>
        <v>14.8</v>
      </c>
      <c r="L54" s="14">
        <f t="shared" ref="L54:Q59" si="12">L50</f>
        <v>140</v>
      </c>
      <c r="M54" s="14">
        <f t="shared" si="12"/>
        <v>0</v>
      </c>
      <c r="N54" s="14">
        <f t="shared" si="12"/>
        <v>0</v>
      </c>
      <c r="O54" s="14">
        <f t="shared" si="12"/>
        <v>0</v>
      </c>
      <c r="P54" s="33">
        <f t="shared" si="12"/>
        <v>0</v>
      </c>
      <c r="Q54" s="27">
        <f t="shared" si="12"/>
        <v>0</v>
      </c>
    </row>
    <row r="55" spans="1:17" ht="18.75" customHeight="1" x14ac:dyDescent="0.25">
      <c r="A55" s="60"/>
      <c r="B55" s="61"/>
      <c r="C55" s="61"/>
      <c r="D55" s="61"/>
      <c r="E55" s="61"/>
      <c r="F55" s="61"/>
      <c r="G55" s="61"/>
      <c r="H55" s="62"/>
      <c r="I55" s="28" t="s">
        <v>14</v>
      </c>
      <c r="J55" s="14">
        <f t="shared" si="11"/>
        <v>0</v>
      </c>
      <c r="K55" s="15">
        <f t="shared" si="11"/>
        <v>0</v>
      </c>
      <c r="L55" s="15">
        <f t="shared" si="12"/>
        <v>0</v>
      </c>
      <c r="M55" s="15">
        <f t="shared" si="12"/>
        <v>0</v>
      </c>
      <c r="N55" s="15">
        <f t="shared" si="12"/>
        <v>0</v>
      </c>
      <c r="O55" s="15">
        <f t="shared" si="12"/>
        <v>0</v>
      </c>
      <c r="P55" s="35">
        <f t="shared" si="12"/>
        <v>0</v>
      </c>
      <c r="Q55" s="29">
        <f t="shared" si="12"/>
        <v>0</v>
      </c>
    </row>
    <row r="56" spans="1:17" ht="21" customHeight="1" x14ac:dyDescent="0.25">
      <c r="A56" s="60"/>
      <c r="B56" s="61"/>
      <c r="C56" s="61"/>
      <c r="D56" s="61"/>
      <c r="E56" s="61"/>
      <c r="F56" s="61"/>
      <c r="G56" s="61"/>
      <c r="H56" s="62"/>
      <c r="I56" s="28" t="s">
        <v>32</v>
      </c>
      <c r="J56" s="14">
        <f t="shared" si="11"/>
        <v>0</v>
      </c>
      <c r="K56" s="15">
        <f t="shared" si="11"/>
        <v>0</v>
      </c>
      <c r="L56" s="15">
        <f t="shared" si="12"/>
        <v>0</v>
      </c>
      <c r="M56" s="15">
        <f t="shared" si="12"/>
        <v>0</v>
      </c>
      <c r="N56" s="15">
        <f t="shared" si="12"/>
        <v>0</v>
      </c>
      <c r="O56" s="15">
        <f t="shared" si="12"/>
        <v>0</v>
      </c>
      <c r="P56" s="35">
        <f t="shared" si="12"/>
        <v>0</v>
      </c>
      <c r="Q56" s="29">
        <f t="shared" si="12"/>
        <v>0</v>
      </c>
    </row>
    <row r="57" spans="1:17" ht="29.25" customHeight="1" x14ac:dyDescent="0.25">
      <c r="A57" s="63"/>
      <c r="B57" s="64"/>
      <c r="C57" s="64"/>
      <c r="D57" s="64"/>
      <c r="E57" s="64"/>
      <c r="F57" s="64"/>
      <c r="G57" s="64"/>
      <c r="H57" s="65"/>
      <c r="I57" s="28" t="s">
        <v>33</v>
      </c>
      <c r="J57" s="14">
        <f>J53</f>
        <v>154.80000000000001</v>
      </c>
      <c r="K57" s="15">
        <f t="shared" si="11"/>
        <v>14.8</v>
      </c>
      <c r="L57" s="15">
        <f t="shared" si="12"/>
        <v>140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35">
        <f t="shared" si="12"/>
        <v>0</v>
      </c>
      <c r="Q57" s="29">
        <f t="shared" si="12"/>
        <v>0</v>
      </c>
    </row>
    <row r="58" spans="1:17" ht="20.25" customHeight="1" x14ac:dyDescent="0.2">
      <c r="A58" s="49" t="s">
        <v>25</v>
      </c>
      <c r="B58" s="58"/>
      <c r="C58" s="58"/>
      <c r="D58" s="58"/>
      <c r="E58" s="58"/>
      <c r="F58" s="58"/>
      <c r="G58" s="58"/>
      <c r="H58" s="59"/>
      <c r="I58" s="26" t="s">
        <v>4</v>
      </c>
      <c r="J58" s="14">
        <f t="shared" si="11"/>
        <v>154.80000000000001</v>
      </c>
      <c r="K58" s="14">
        <f t="shared" si="11"/>
        <v>14.8</v>
      </c>
      <c r="L58" s="14">
        <f t="shared" si="12"/>
        <v>140</v>
      </c>
      <c r="M58" s="14">
        <f t="shared" si="12"/>
        <v>0</v>
      </c>
      <c r="N58" s="14">
        <f t="shared" si="12"/>
        <v>0</v>
      </c>
      <c r="O58" s="14">
        <f t="shared" si="12"/>
        <v>0</v>
      </c>
      <c r="P58" s="33">
        <f t="shared" si="12"/>
        <v>0</v>
      </c>
      <c r="Q58" s="27">
        <f t="shared" si="12"/>
        <v>0</v>
      </c>
    </row>
    <row r="59" spans="1:17" ht="21" customHeight="1" x14ac:dyDescent="0.25">
      <c r="A59" s="60"/>
      <c r="B59" s="61"/>
      <c r="C59" s="61"/>
      <c r="D59" s="61"/>
      <c r="E59" s="61"/>
      <c r="F59" s="61"/>
      <c r="G59" s="61"/>
      <c r="H59" s="62"/>
      <c r="I59" s="28" t="s">
        <v>14</v>
      </c>
      <c r="J59" s="14">
        <f t="shared" si="11"/>
        <v>0</v>
      </c>
      <c r="K59" s="15">
        <f t="shared" si="11"/>
        <v>0</v>
      </c>
      <c r="L59" s="15">
        <f t="shared" si="12"/>
        <v>0</v>
      </c>
      <c r="M59" s="15">
        <f t="shared" si="12"/>
        <v>0</v>
      </c>
      <c r="N59" s="15">
        <f t="shared" si="12"/>
        <v>0</v>
      </c>
      <c r="O59" s="15">
        <f t="shared" si="12"/>
        <v>0</v>
      </c>
      <c r="P59" s="35">
        <f t="shared" si="12"/>
        <v>0</v>
      </c>
      <c r="Q59" s="29">
        <f t="shared" si="12"/>
        <v>0</v>
      </c>
    </row>
    <row r="60" spans="1:17" ht="23.25" customHeight="1" x14ac:dyDescent="0.25">
      <c r="A60" s="60"/>
      <c r="B60" s="61"/>
      <c r="C60" s="61"/>
      <c r="D60" s="61"/>
      <c r="E60" s="61"/>
      <c r="F60" s="61"/>
      <c r="G60" s="61"/>
      <c r="H60" s="62"/>
      <c r="I60" s="28" t="s">
        <v>32</v>
      </c>
      <c r="J60" s="14">
        <f t="shared" si="11"/>
        <v>0</v>
      </c>
      <c r="K60" s="15">
        <f t="shared" si="11"/>
        <v>0</v>
      </c>
      <c r="L60" s="15">
        <f>L56</f>
        <v>0</v>
      </c>
      <c r="M60" s="15">
        <f>M57</f>
        <v>0</v>
      </c>
      <c r="N60" s="15">
        <f t="shared" ref="N60:Q61" si="13">N56</f>
        <v>0</v>
      </c>
      <c r="O60" s="15">
        <f t="shared" si="13"/>
        <v>0</v>
      </c>
      <c r="P60" s="35">
        <f t="shared" si="13"/>
        <v>0</v>
      </c>
      <c r="Q60" s="29">
        <f t="shared" si="13"/>
        <v>0</v>
      </c>
    </row>
    <row r="61" spans="1:17" ht="31.5" customHeight="1" x14ac:dyDescent="0.25">
      <c r="A61" s="63"/>
      <c r="B61" s="64"/>
      <c r="C61" s="64"/>
      <c r="D61" s="64"/>
      <c r="E61" s="64"/>
      <c r="F61" s="64"/>
      <c r="G61" s="64"/>
      <c r="H61" s="65"/>
      <c r="I61" s="28" t="s">
        <v>33</v>
      </c>
      <c r="J61" s="14">
        <f t="shared" si="11"/>
        <v>154.80000000000001</v>
      </c>
      <c r="K61" s="15">
        <f t="shared" si="11"/>
        <v>14.8</v>
      </c>
      <c r="L61" s="15">
        <f>L57</f>
        <v>140</v>
      </c>
      <c r="M61" s="15">
        <f>M57</f>
        <v>0</v>
      </c>
      <c r="N61" s="15">
        <f t="shared" si="13"/>
        <v>0</v>
      </c>
      <c r="O61" s="15">
        <f t="shared" si="13"/>
        <v>0</v>
      </c>
      <c r="P61" s="35">
        <f t="shared" si="13"/>
        <v>0</v>
      </c>
      <c r="Q61" s="29">
        <f t="shared" si="13"/>
        <v>0</v>
      </c>
    </row>
    <row r="62" spans="1:17" ht="16.5" customHeight="1" x14ac:dyDescent="0.2">
      <c r="A62" s="72" t="s">
        <v>31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4"/>
    </row>
    <row r="63" spans="1:17" ht="20.25" customHeight="1" x14ac:dyDescent="0.2">
      <c r="A63" s="72" t="s">
        <v>20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4"/>
    </row>
    <row r="64" spans="1:17" ht="21" customHeight="1" x14ac:dyDescent="0.2">
      <c r="A64" s="72" t="s">
        <v>13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4"/>
    </row>
    <row r="65" spans="1:17" ht="18" customHeight="1" x14ac:dyDescent="0.25">
      <c r="A65" s="40" t="s">
        <v>7</v>
      </c>
      <c r="B65" s="66" t="s">
        <v>21</v>
      </c>
      <c r="C65" s="67"/>
      <c r="D65" s="31"/>
      <c r="E65" s="32"/>
      <c r="F65" s="40" t="s">
        <v>36</v>
      </c>
      <c r="G65" s="40"/>
      <c r="H65" s="40"/>
      <c r="I65" s="26" t="s">
        <v>4</v>
      </c>
      <c r="J65" s="14">
        <f>K65+L65+M65+N65+O65+P65+Q65</f>
        <v>163</v>
      </c>
      <c r="K65" s="14">
        <f t="shared" ref="K65:Q65" si="14">K66+K67+K68</f>
        <v>40</v>
      </c>
      <c r="L65" s="14">
        <f t="shared" si="14"/>
        <v>0</v>
      </c>
      <c r="M65" s="14">
        <f t="shared" si="14"/>
        <v>0</v>
      </c>
      <c r="N65" s="14">
        <f t="shared" si="14"/>
        <v>0</v>
      </c>
      <c r="O65" s="14">
        <f t="shared" si="14"/>
        <v>123</v>
      </c>
      <c r="P65" s="33">
        <f t="shared" si="14"/>
        <v>0</v>
      </c>
      <c r="Q65" s="27">
        <f t="shared" si="14"/>
        <v>0</v>
      </c>
    </row>
    <row r="66" spans="1:17" ht="19.5" customHeight="1" x14ac:dyDescent="0.25">
      <c r="A66" s="40"/>
      <c r="B66" s="68"/>
      <c r="C66" s="69"/>
      <c r="D66" s="34"/>
      <c r="E66" s="32"/>
      <c r="F66" s="40"/>
      <c r="G66" s="40"/>
      <c r="H66" s="40"/>
      <c r="I66" s="28" t="s">
        <v>14</v>
      </c>
      <c r="J66" s="14">
        <f>K66+L66+M66+N66+O66+P66+Q66</f>
        <v>0</v>
      </c>
      <c r="K66" s="15">
        <v>0</v>
      </c>
      <c r="L66" s="15">
        <v>0</v>
      </c>
      <c r="M66" s="15">
        <v>0</v>
      </c>
      <c r="N66" s="15">
        <f>+N67+N68</f>
        <v>0</v>
      </c>
      <c r="O66" s="15">
        <v>0</v>
      </c>
      <c r="P66" s="35">
        <v>0</v>
      </c>
      <c r="Q66" s="29">
        <v>0</v>
      </c>
    </row>
    <row r="67" spans="1:17" ht="20.25" customHeight="1" x14ac:dyDescent="0.25">
      <c r="A67" s="40"/>
      <c r="B67" s="68"/>
      <c r="C67" s="69"/>
      <c r="D67" s="34"/>
      <c r="E67" s="32"/>
      <c r="F67" s="40"/>
      <c r="G67" s="40"/>
      <c r="H67" s="40"/>
      <c r="I67" s="28" t="s">
        <v>32</v>
      </c>
      <c r="J67" s="14">
        <f>K67+L67+M67+N67+O67</f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35">
        <v>0</v>
      </c>
      <c r="Q67" s="29">
        <v>0</v>
      </c>
    </row>
    <row r="68" spans="1:17" ht="30.75" customHeight="1" x14ac:dyDescent="0.25">
      <c r="A68" s="40"/>
      <c r="B68" s="70"/>
      <c r="C68" s="71"/>
      <c r="D68" s="34"/>
      <c r="E68" s="32"/>
      <c r="F68" s="40"/>
      <c r="G68" s="40"/>
      <c r="H68" s="40"/>
      <c r="I68" s="28" t="s">
        <v>33</v>
      </c>
      <c r="J68" s="14">
        <f>K68+L68+N68+M68+O68+P68+Q68</f>
        <v>163</v>
      </c>
      <c r="K68" s="15">
        <v>40</v>
      </c>
      <c r="L68" s="15">
        <v>0</v>
      </c>
      <c r="M68" s="15">
        <v>0</v>
      </c>
      <c r="N68" s="15">
        <v>0</v>
      </c>
      <c r="O68" s="15">
        <v>123</v>
      </c>
      <c r="P68" s="35">
        <v>0</v>
      </c>
      <c r="Q68" s="29">
        <v>0</v>
      </c>
    </row>
    <row r="69" spans="1:17" ht="18.75" customHeight="1" x14ac:dyDescent="0.2">
      <c r="A69" s="49" t="s">
        <v>24</v>
      </c>
      <c r="B69" s="58"/>
      <c r="C69" s="58"/>
      <c r="D69" s="58"/>
      <c r="E69" s="58"/>
      <c r="F69" s="58"/>
      <c r="G69" s="58"/>
      <c r="H69" s="59"/>
      <c r="I69" s="26" t="s">
        <v>4</v>
      </c>
      <c r="J69" s="14">
        <f t="shared" ref="J69:K76" si="15">J65</f>
        <v>163</v>
      </c>
      <c r="K69" s="14">
        <f t="shared" si="15"/>
        <v>40</v>
      </c>
      <c r="L69" s="14">
        <f>L65</f>
        <v>0</v>
      </c>
      <c r="M69" s="14">
        <f>M65</f>
        <v>0</v>
      </c>
      <c r="N69" s="14">
        <f>N65</f>
        <v>0</v>
      </c>
      <c r="O69" s="14">
        <f>O65</f>
        <v>123</v>
      </c>
      <c r="P69" s="33">
        <f>P65</f>
        <v>0</v>
      </c>
      <c r="Q69" s="27">
        <f t="shared" ref="Q69:Q76" si="16">Q65</f>
        <v>0</v>
      </c>
    </row>
    <row r="70" spans="1:17" ht="21.75" customHeight="1" x14ac:dyDescent="0.25">
      <c r="A70" s="60"/>
      <c r="B70" s="61"/>
      <c r="C70" s="61"/>
      <c r="D70" s="61"/>
      <c r="E70" s="61"/>
      <c r="F70" s="61"/>
      <c r="G70" s="61"/>
      <c r="H70" s="62"/>
      <c r="I70" s="28" t="s">
        <v>14</v>
      </c>
      <c r="J70" s="14">
        <f t="shared" si="15"/>
        <v>0</v>
      </c>
      <c r="K70" s="15">
        <f t="shared" si="15"/>
        <v>0</v>
      </c>
      <c r="L70" s="15">
        <f t="shared" ref="L70:O76" si="17">L66</f>
        <v>0</v>
      </c>
      <c r="M70" s="15">
        <f t="shared" si="17"/>
        <v>0</v>
      </c>
      <c r="N70" s="15">
        <f t="shared" si="17"/>
        <v>0</v>
      </c>
      <c r="O70" s="15">
        <f t="shared" si="17"/>
        <v>0</v>
      </c>
      <c r="P70" s="35">
        <f t="shared" ref="P70:P76" si="18">P66</f>
        <v>0</v>
      </c>
      <c r="Q70" s="29">
        <f t="shared" si="16"/>
        <v>0</v>
      </c>
    </row>
    <row r="71" spans="1:17" ht="21.75" customHeight="1" x14ac:dyDescent="0.25">
      <c r="A71" s="60"/>
      <c r="B71" s="61"/>
      <c r="C71" s="61"/>
      <c r="D71" s="61"/>
      <c r="E71" s="61"/>
      <c r="F71" s="61"/>
      <c r="G71" s="61"/>
      <c r="H71" s="62"/>
      <c r="I71" s="28" t="s">
        <v>32</v>
      </c>
      <c r="J71" s="14">
        <f t="shared" si="15"/>
        <v>0</v>
      </c>
      <c r="K71" s="15">
        <f t="shared" si="15"/>
        <v>0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 t="shared" si="17"/>
        <v>0</v>
      </c>
      <c r="P71" s="35">
        <f t="shared" si="18"/>
        <v>0</v>
      </c>
      <c r="Q71" s="29">
        <f t="shared" si="16"/>
        <v>0</v>
      </c>
    </row>
    <row r="72" spans="1:17" ht="30" x14ac:dyDescent="0.25">
      <c r="A72" s="63"/>
      <c r="B72" s="64"/>
      <c r="C72" s="64"/>
      <c r="D72" s="64"/>
      <c r="E72" s="64"/>
      <c r="F72" s="64"/>
      <c r="G72" s="64"/>
      <c r="H72" s="65"/>
      <c r="I72" s="28" t="s">
        <v>33</v>
      </c>
      <c r="J72" s="14">
        <f t="shared" si="15"/>
        <v>163</v>
      </c>
      <c r="K72" s="15">
        <f t="shared" si="15"/>
        <v>40</v>
      </c>
      <c r="L72" s="15">
        <f t="shared" si="17"/>
        <v>0</v>
      </c>
      <c r="M72" s="15">
        <f t="shared" si="17"/>
        <v>0</v>
      </c>
      <c r="N72" s="15">
        <f t="shared" si="17"/>
        <v>0</v>
      </c>
      <c r="O72" s="15">
        <f t="shared" si="17"/>
        <v>123</v>
      </c>
      <c r="P72" s="35">
        <f t="shared" si="18"/>
        <v>0</v>
      </c>
      <c r="Q72" s="29">
        <f t="shared" si="16"/>
        <v>0</v>
      </c>
    </row>
    <row r="73" spans="1:17" ht="18" customHeight="1" x14ac:dyDescent="0.2">
      <c r="A73" s="49" t="s">
        <v>23</v>
      </c>
      <c r="B73" s="58"/>
      <c r="C73" s="58"/>
      <c r="D73" s="58"/>
      <c r="E73" s="58"/>
      <c r="F73" s="58"/>
      <c r="G73" s="58"/>
      <c r="H73" s="59"/>
      <c r="I73" s="26" t="s">
        <v>4</v>
      </c>
      <c r="J73" s="14">
        <f t="shared" si="15"/>
        <v>163</v>
      </c>
      <c r="K73" s="14">
        <f t="shared" si="15"/>
        <v>40</v>
      </c>
      <c r="L73" s="14">
        <f t="shared" si="17"/>
        <v>0</v>
      </c>
      <c r="M73" s="14">
        <f t="shared" si="17"/>
        <v>0</v>
      </c>
      <c r="N73" s="14">
        <f t="shared" si="17"/>
        <v>0</v>
      </c>
      <c r="O73" s="14">
        <f t="shared" si="17"/>
        <v>123</v>
      </c>
      <c r="P73" s="33">
        <f t="shared" si="18"/>
        <v>0</v>
      </c>
      <c r="Q73" s="27">
        <f t="shared" si="16"/>
        <v>0</v>
      </c>
    </row>
    <row r="74" spans="1:17" ht="21" customHeight="1" x14ac:dyDescent="0.25">
      <c r="A74" s="60"/>
      <c r="B74" s="61"/>
      <c r="C74" s="61"/>
      <c r="D74" s="61"/>
      <c r="E74" s="61"/>
      <c r="F74" s="61"/>
      <c r="G74" s="61"/>
      <c r="H74" s="62"/>
      <c r="I74" s="28" t="s">
        <v>14</v>
      </c>
      <c r="J74" s="14">
        <f t="shared" si="15"/>
        <v>0</v>
      </c>
      <c r="K74" s="15">
        <f t="shared" si="15"/>
        <v>0</v>
      </c>
      <c r="L74" s="15">
        <f t="shared" si="17"/>
        <v>0</v>
      </c>
      <c r="M74" s="15">
        <f t="shared" si="17"/>
        <v>0</v>
      </c>
      <c r="N74" s="15">
        <f t="shared" si="17"/>
        <v>0</v>
      </c>
      <c r="O74" s="15">
        <f t="shared" si="17"/>
        <v>0</v>
      </c>
      <c r="P74" s="35">
        <f t="shared" si="18"/>
        <v>0</v>
      </c>
      <c r="Q74" s="29">
        <f t="shared" si="16"/>
        <v>0</v>
      </c>
    </row>
    <row r="75" spans="1:17" ht="21" customHeight="1" x14ac:dyDescent="0.25">
      <c r="A75" s="60"/>
      <c r="B75" s="61"/>
      <c r="C75" s="61"/>
      <c r="D75" s="61"/>
      <c r="E75" s="61"/>
      <c r="F75" s="61"/>
      <c r="G75" s="61"/>
      <c r="H75" s="62"/>
      <c r="I75" s="28" t="s">
        <v>32</v>
      </c>
      <c r="J75" s="14">
        <f t="shared" si="15"/>
        <v>0</v>
      </c>
      <c r="K75" s="15">
        <f t="shared" si="15"/>
        <v>0</v>
      </c>
      <c r="L75" s="15">
        <f t="shared" si="17"/>
        <v>0</v>
      </c>
      <c r="M75" s="15">
        <f t="shared" si="17"/>
        <v>0</v>
      </c>
      <c r="N75" s="15">
        <f t="shared" si="17"/>
        <v>0</v>
      </c>
      <c r="O75" s="15">
        <f t="shared" si="17"/>
        <v>0</v>
      </c>
      <c r="P75" s="35">
        <f t="shared" si="18"/>
        <v>0</v>
      </c>
      <c r="Q75" s="29">
        <f t="shared" si="16"/>
        <v>0</v>
      </c>
    </row>
    <row r="76" spans="1:17" ht="30" x14ac:dyDescent="0.25">
      <c r="A76" s="63"/>
      <c r="B76" s="64"/>
      <c r="C76" s="64"/>
      <c r="D76" s="64"/>
      <c r="E76" s="64"/>
      <c r="F76" s="64"/>
      <c r="G76" s="64"/>
      <c r="H76" s="65"/>
      <c r="I76" s="28" t="s">
        <v>33</v>
      </c>
      <c r="J76" s="14">
        <f t="shared" si="15"/>
        <v>163</v>
      </c>
      <c r="K76" s="15">
        <f t="shared" si="15"/>
        <v>40</v>
      </c>
      <c r="L76" s="15">
        <f t="shared" si="17"/>
        <v>0</v>
      </c>
      <c r="M76" s="15">
        <f t="shared" si="17"/>
        <v>0</v>
      </c>
      <c r="N76" s="15">
        <f t="shared" si="17"/>
        <v>0</v>
      </c>
      <c r="O76" s="15">
        <f t="shared" si="17"/>
        <v>123</v>
      </c>
      <c r="P76" s="35">
        <f t="shared" si="18"/>
        <v>0</v>
      </c>
      <c r="Q76" s="29">
        <f t="shared" si="16"/>
        <v>0</v>
      </c>
    </row>
    <row r="77" spans="1:17" ht="21" customHeight="1" x14ac:dyDescent="0.2">
      <c r="A77" s="76" t="s">
        <v>35</v>
      </c>
      <c r="B77" s="77"/>
      <c r="C77" s="77"/>
      <c r="D77" s="77"/>
      <c r="E77" s="77"/>
      <c r="F77" s="77"/>
      <c r="G77" s="77"/>
      <c r="H77" s="78"/>
      <c r="I77" s="26" t="s">
        <v>34</v>
      </c>
      <c r="J77" s="14">
        <f>J29+J43+J58+J73</f>
        <v>27290.598000000002</v>
      </c>
      <c r="K77" s="14">
        <f t="shared" ref="K77:O77" si="19">K29+K43+K58+K73</f>
        <v>2805.6000000000004</v>
      </c>
      <c r="L77" s="14">
        <f t="shared" si="19"/>
        <v>2161.6</v>
      </c>
      <c r="M77" s="14">
        <f t="shared" si="19"/>
        <v>2347.6</v>
      </c>
      <c r="N77" s="14">
        <f t="shared" si="19"/>
        <v>2376.498</v>
      </c>
      <c r="O77" s="14">
        <f t="shared" si="19"/>
        <v>5900.3</v>
      </c>
      <c r="P77" s="27">
        <f t="shared" ref="P77:Q80" si="20">P29+P43+P58+P73</f>
        <v>5843.2000000000007</v>
      </c>
      <c r="Q77" s="27">
        <f t="shared" si="20"/>
        <v>5855.8</v>
      </c>
    </row>
    <row r="78" spans="1:17" ht="22.5" customHeight="1" x14ac:dyDescent="0.25">
      <c r="A78" s="79"/>
      <c r="B78" s="80"/>
      <c r="C78" s="80"/>
      <c r="D78" s="80"/>
      <c r="E78" s="80"/>
      <c r="F78" s="80"/>
      <c r="G78" s="80"/>
      <c r="H78" s="81"/>
      <c r="I78" s="28" t="s">
        <v>14</v>
      </c>
      <c r="J78" s="14">
        <f>J30+J44+J59+J74</f>
        <v>21151.351000000002</v>
      </c>
      <c r="K78" s="14">
        <f t="shared" ref="K78:O80" si="21">K30+K44+K59+K74</f>
        <v>1889.6</v>
      </c>
      <c r="L78" s="14">
        <f t="shared" si="21"/>
        <v>680</v>
      </c>
      <c r="M78" s="14">
        <f t="shared" si="21"/>
        <v>1834.3</v>
      </c>
      <c r="N78" s="14">
        <f t="shared" si="21"/>
        <v>1772.8510000000001</v>
      </c>
      <c r="O78" s="14">
        <f t="shared" si="21"/>
        <v>4974.6000000000004</v>
      </c>
      <c r="P78" s="27">
        <f t="shared" si="20"/>
        <v>5000</v>
      </c>
      <c r="Q78" s="27">
        <f t="shared" si="20"/>
        <v>5000</v>
      </c>
    </row>
    <row r="79" spans="1:17" ht="23.25" customHeight="1" x14ac:dyDescent="0.25">
      <c r="A79" s="79"/>
      <c r="B79" s="80"/>
      <c r="C79" s="80"/>
      <c r="D79" s="80"/>
      <c r="E79" s="80"/>
      <c r="F79" s="80"/>
      <c r="G79" s="80"/>
      <c r="H79" s="81"/>
      <c r="I79" s="28" t="s">
        <v>32</v>
      </c>
      <c r="J79" s="14">
        <f t="shared" ref="J79" si="22">J31+J45+J60+J75</f>
        <v>0</v>
      </c>
      <c r="K79" s="14">
        <f t="shared" si="21"/>
        <v>0</v>
      </c>
      <c r="L79" s="14">
        <f t="shared" si="21"/>
        <v>0</v>
      </c>
      <c r="M79" s="14">
        <f t="shared" si="21"/>
        <v>0</v>
      </c>
      <c r="N79" s="14">
        <f t="shared" si="21"/>
        <v>0</v>
      </c>
      <c r="O79" s="14">
        <f t="shared" si="21"/>
        <v>0</v>
      </c>
      <c r="P79" s="27">
        <f t="shared" si="20"/>
        <v>0</v>
      </c>
      <c r="Q79" s="27">
        <f t="shared" si="20"/>
        <v>0</v>
      </c>
    </row>
    <row r="80" spans="1:17" ht="30.75" customHeight="1" x14ac:dyDescent="0.25">
      <c r="A80" s="82"/>
      <c r="B80" s="83"/>
      <c r="C80" s="83"/>
      <c r="D80" s="83"/>
      <c r="E80" s="83"/>
      <c r="F80" s="83"/>
      <c r="G80" s="83"/>
      <c r="H80" s="84"/>
      <c r="I80" s="28" t="s">
        <v>33</v>
      </c>
      <c r="J80" s="14">
        <f>J32+J46+J61+J76</f>
        <v>6139.2469999999994</v>
      </c>
      <c r="K80" s="14">
        <f t="shared" si="21"/>
        <v>916</v>
      </c>
      <c r="L80" s="14">
        <f t="shared" si="21"/>
        <v>1481.6</v>
      </c>
      <c r="M80" s="14">
        <f t="shared" si="21"/>
        <v>513.29999999999995</v>
      </c>
      <c r="N80" s="14">
        <f t="shared" si="21"/>
        <v>603.64699999999993</v>
      </c>
      <c r="O80" s="14">
        <f t="shared" si="21"/>
        <v>925.7</v>
      </c>
      <c r="P80" s="27">
        <f t="shared" si="20"/>
        <v>843.2</v>
      </c>
      <c r="Q80" s="27">
        <f t="shared" si="20"/>
        <v>855.8</v>
      </c>
    </row>
    <row r="81" spans="1:1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</row>
    <row r="82" spans="1:15" x14ac:dyDescent="0.2">
      <c r="J82" s="2"/>
      <c r="K82" s="2"/>
      <c r="L82" s="2"/>
      <c r="M82" s="2"/>
      <c r="N82" s="2"/>
      <c r="O82" s="2"/>
    </row>
  </sheetData>
  <mergeCells count="41">
    <mergeCell ref="A50:A53"/>
    <mergeCell ref="A62:Q62"/>
    <mergeCell ref="A63:Q63"/>
    <mergeCell ref="A64:Q64"/>
    <mergeCell ref="A33:Q33"/>
    <mergeCell ref="B50:C53"/>
    <mergeCell ref="F50:H53"/>
    <mergeCell ref="A47:Q47"/>
    <mergeCell ref="A48:Q48"/>
    <mergeCell ref="A49:Q49"/>
    <mergeCell ref="F35:H38"/>
    <mergeCell ref="A43:H46"/>
    <mergeCell ref="A39:H42"/>
    <mergeCell ref="A35:A38"/>
    <mergeCell ref="A77:H80"/>
    <mergeCell ref="A54:H57"/>
    <mergeCell ref="A58:H61"/>
    <mergeCell ref="A65:A68"/>
    <mergeCell ref="B65:C68"/>
    <mergeCell ref="F65:H68"/>
    <mergeCell ref="A73:H76"/>
    <mergeCell ref="A69:H72"/>
    <mergeCell ref="A29:H32"/>
    <mergeCell ref="A25:H28"/>
    <mergeCell ref="B35:C38"/>
    <mergeCell ref="A34:Q34"/>
    <mergeCell ref="B9:D12"/>
    <mergeCell ref="A9:A12"/>
    <mergeCell ref="A7:Q7"/>
    <mergeCell ref="A8:Q8"/>
    <mergeCell ref="F9:H12"/>
    <mergeCell ref="A6:Q6"/>
    <mergeCell ref="J1:Q1"/>
    <mergeCell ref="A2:Q2"/>
    <mergeCell ref="A3:A4"/>
    <mergeCell ref="B5:D5"/>
    <mergeCell ref="J3:Q3"/>
    <mergeCell ref="B3:D4"/>
    <mergeCell ref="F5:H5"/>
    <mergeCell ref="I3:I4"/>
    <mergeCell ref="F3:H4"/>
  </mergeCells>
  <phoneticPr fontId="0" type="noConversion"/>
  <printOptions horizontalCentered="1"/>
  <pageMargins left="0.23622047244094491" right="0.23622047244094491" top="0.35433070866141736" bottom="0.35433070866141736" header="0" footer="0"/>
  <pageSetup paperSize="9" scale="80" fitToHeight="0" orientation="landscape" horizontalDpi="1200" verticalDpi="1200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GO</cp:lastModifiedBy>
  <cp:lastPrinted>2020-12-21T04:55:01Z</cp:lastPrinted>
  <dcterms:created xsi:type="dcterms:W3CDTF">2012-09-14T09:11:34Z</dcterms:created>
  <dcterms:modified xsi:type="dcterms:W3CDTF">2021-01-11T05:08:43Z</dcterms:modified>
</cp:coreProperties>
</file>