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5"/>
  </bookViews>
  <sheets>
    <sheet name="доходы" sheetId="30" r:id="rId1"/>
    <sheet name="расходы 2016" sheetId="2" r:id="rId2"/>
    <sheet name="программы 2016" sheetId="27" r:id="rId3"/>
    <sheet name="разделы 2016" sheetId="23" r:id="rId4"/>
    <sheet name="расходы по структуре" sheetId="26" r:id="rId5"/>
    <sheet name="межбюд тран" sheetId="28" r:id="rId6"/>
  </sheets>
  <definedNames>
    <definedName name="_xlnm._FilterDatabase" localSheetId="2" hidden="1">'программы 2016'!$A$6:$F$251</definedName>
    <definedName name="_xlnm._FilterDatabase" localSheetId="3" hidden="1">'разделы 2016'!$A$7:$F$31</definedName>
    <definedName name="_xlnm._FilterDatabase" localSheetId="1" hidden="1">'расходы 2016'!$A$6:$H$271</definedName>
    <definedName name="_xlnm._FilterDatabase" localSheetId="4" hidden="1">'расходы по структуре'!$A$6:$H$374</definedName>
    <definedName name="_xlnm.Print_Area" localSheetId="3">'разделы 2016'!$A$1:$F$31</definedName>
  </definedNames>
  <calcPr calcId="144525"/>
  <fileRecoveryPr autoRecover="0"/>
</workbook>
</file>

<file path=xl/calcChain.xml><?xml version="1.0" encoding="utf-8"?>
<calcChain xmlns="http://schemas.openxmlformats.org/spreadsheetml/2006/main">
  <c r="D8" i="28" l="1"/>
  <c r="C8" i="28"/>
  <c r="D16" i="28"/>
  <c r="C29" i="30"/>
  <c r="D29" i="30"/>
  <c r="B8" i="28" l="1"/>
  <c r="G102" i="26" l="1"/>
  <c r="G368" i="26"/>
  <c r="D15" i="28"/>
  <c r="G84" i="2"/>
  <c r="G255" i="26" l="1"/>
  <c r="G254" i="26" s="1"/>
  <c r="G173" i="26"/>
  <c r="F348" i="26"/>
  <c r="G348" i="26"/>
  <c r="E196" i="27" l="1"/>
  <c r="D196" i="27"/>
  <c r="H211" i="26" l="1"/>
  <c r="H214" i="26"/>
  <c r="H213" i="26" s="1"/>
  <c r="H212" i="26" s="1"/>
  <c r="G213" i="26"/>
  <c r="G212" i="26" s="1"/>
  <c r="F213" i="26"/>
  <c r="F212" i="26" s="1"/>
  <c r="H210" i="26"/>
  <c r="F209" i="26"/>
  <c r="F208" i="26" s="1"/>
  <c r="H48" i="26"/>
  <c r="H47" i="26" s="1"/>
  <c r="H46" i="26" s="1"/>
  <c r="G47" i="26"/>
  <c r="G46" i="26" s="1"/>
  <c r="F47" i="26"/>
  <c r="F46" i="26" s="1"/>
  <c r="H45" i="26"/>
  <c r="H44" i="26" s="1"/>
  <c r="H43" i="26" s="1"/>
  <c r="G44" i="26"/>
  <c r="G43" i="26" s="1"/>
  <c r="F44" i="26"/>
  <c r="F43" i="26" s="1"/>
  <c r="E16" i="23"/>
  <c r="F208" i="27"/>
  <c r="F207" i="27" s="1"/>
  <c r="E207" i="27"/>
  <c r="D207" i="27"/>
  <c r="F206" i="27"/>
  <c r="F205" i="27" s="1"/>
  <c r="E205" i="27"/>
  <c r="D205" i="27"/>
  <c r="H156" i="2"/>
  <c r="H155" i="2" s="1"/>
  <c r="G155" i="2"/>
  <c r="F155" i="2"/>
  <c r="H154" i="2"/>
  <c r="H153" i="2" s="1"/>
  <c r="G153" i="2"/>
  <c r="F153" i="2"/>
  <c r="H42" i="2"/>
  <c r="H41" i="2" s="1"/>
  <c r="H40" i="2"/>
  <c r="H39" i="2" s="1"/>
  <c r="G39" i="2"/>
  <c r="G41" i="2"/>
  <c r="F41" i="2"/>
  <c r="F39" i="2"/>
  <c r="H42" i="26" l="1"/>
  <c r="F42" i="26"/>
  <c r="G42" i="26"/>
  <c r="F204" i="27"/>
  <c r="G209" i="26"/>
  <c r="G208" i="26" s="1"/>
  <c r="G207" i="26" s="1"/>
  <c r="H209" i="26"/>
  <c r="H208" i="26" s="1"/>
  <c r="H207" i="26" s="1"/>
  <c r="F207" i="26"/>
  <c r="D204" i="27"/>
  <c r="E204" i="27"/>
  <c r="F152" i="2"/>
  <c r="G152" i="2"/>
  <c r="G38" i="2"/>
  <c r="H152" i="2"/>
  <c r="F38" i="2"/>
  <c r="H38" i="2"/>
  <c r="F353" i="26" l="1"/>
  <c r="E30" i="30" l="1"/>
  <c r="E29" i="30" s="1"/>
  <c r="D24" i="30"/>
  <c r="E27" i="30"/>
  <c r="E26" i="30" s="1"/>
  <c r="E28" i="30"/>
  <c r="E25" i="30"/>
  <c r="E24" i="30" s="1"/>
  <c r="E22" i="30"/>
  <c r="E21" i="30" s="1"/>
  <c r="D21" i="30"/>
  <c r="C21" i="30"/>
  <c r="D8" i="30"/>
  <c r="D7" i="30" s="1"/>
  <c r="E9" i="30"/>
  <c r="C8" i="30"/>
  <c r="C7" i="30" s="1"/>
  <c r="E11" i="30"/>
  <c r="E13" i="30"/>
  <c r="E14" i="30"/>
  <c r="D15" i="30"/>
  <c r="C15" i="30"/>
  <c r="E16" i="30"/>
  <c r="E15" i="30" s="1"/>
  <c r="E18" i="30"/>
  <c r="E19" i="30"/>
  <c r="E20" i="30"/>
  <c r="D17" i="30"/>
  <c r="C17" i="30"/>
  <c r="D26" i="30"/>
  <c r="C26" i="30"/>
  <c r="C24" i="30"/>
  <c r="D12" i="30"/>
  <c r="D10" i="30" s="1"/>
  <c r="C12" i="30"/>
  <c r="C10" i="30" s="1"/>
  <c r="C6" i="30" l="1"/>
  <c r="D23" i="30"/>
  <c r="E23" i="30"/>
  <c r="D6" i="30"/>
  <c r="E7" i="30"/>
  <c r="E12" i="30"/>
  <c r="E10" i="30" s="1"/>
  <c r="E17" i="30"/>
  <c r="C23" i="30"/>
  <c r="C31" i="30" s="1"/>
  <c r="H219" i="26"/>
  <c r="H218" i="26"/>
  <c r="E6" i="30" l="1"/>
  <c r="E31" i="30" s="1"/>
  <c r="D31" i="30"/>
  <c r="H220" i="2"/>
  <c r="H219" i="2" s="1"/>
  <c r="H218" i="2" s="1"/>
  <c r="H223" i="2"/>
  <c r="H222" i="2" s="1"/>
  <c r="H221" i="2" s="1"/>
  <c r="G219" i="2"/>
  <c r="G218" i="2" s="1"/>
  <c r="G222" i="2"/>
  <c r="G221" i="2" s="1"/>
  <c r="F219" i="2"/>
  <c r="F218" i="2" s="1"/>
  <c r="F222" i="2"/>
  <c r="F221" i="2" s="1"/>
  <c r="F221" i="27"/>
  <c r="F220" i="27" s="1"/>
  <c r="F219" i="27" s="1"/>
  <c r="F218" i="27"/>
  <c r="F217" i="27" s="1"/>
  <c r="F216" i="27" s="1"/>
  <c r="E217" i="27"/>
  <c r="E216" i="27" s="1"/>
  <c r="E220" i="27"/>
  <c r="E219" i="27" s="1"/>
  <c r="D220" i="27"/>
  <c r="D219" i="27" s="1"/>
  <c r="D217" i="27"/>
  <c r="D216" i="27" s="1"/>
  <c r="H298" i="26"/>
  <c r="H297" i="26" s="1"/>
  <c r="H296" i="26" s="1"/>
  <c r="H295" i="26" s="1"/>
  <c r="G297" i="26"/>
  <c r="G296" i="26" s="1"/>
  <c r="G295" i="26" s="1"/>
  <c r="F297" i="26"/>
  <c r="F296" i="26" s="1"/>
  <c r="F295" i="26" s="1"/>
  <c r="H294" i="26"/>
  <c r="H293" i="26" s="1"/>
  <c r="H292" i="26" s="1"/>
  <c r="H291" i="26" s="1"/>
  <c r="G293" i="26"/>
  <c r="G292" i="26" s="1"/>
  <c r="G291" i="26" s="1"/>
  <c r="F293" i="26"/>
  <c r="F292" i="26" s="1"/>
  <c r="F291" i="26" s="1"/>
  <c r="D17" i="28" l="1"/>
  <c r="F217" i="26"/>
  <c r="D20" i="23"/>
  <c r="H37" i="26" l="1"/>
  <c r="H36" i="26" s="1"/>
  <c r="G36" i="26"/>
  <c r="F36" i="26"/>
  <c r="F35" i="26" s="1"/>
  <c r="F34" i="26" s="1"/>
  <c r="H35" i="26" l="1"/>
  <c r="H34" i="26" s="1"/>
  <c r="G35" i="26"/>
  <c r="G34" i="26" s="1"/>
  <c r="H224" i="26"/>
  <c r="H223" i="26"/>
  <c r="G221" i="26"/>
  <c r="G220" i="26" s="1"/>
  <c r="F221" i="26"/>
  <c r="F220" i="26" s="1"/>
  <c r="G217" i="26"/>
  <c r="G216" i="26" s="1"/>
  <c r="G215" i="26" s="1"/>
  <c r="F216" i="26"/>
  <c r="F215" i="26" s="1"/>
  <c r="F21" i="23"/>
  <c r="E20" i="23"/>
  <c r="H162" i="2"/>
  <c r="H161" i="2" s="1"/>
  <c r="H160" i="2" s="1"/>
  <c r="G161" i="2"/>
  <c r="G160" i="2" s="1"/>
  <c r="F161" i="2"/>
  <c r="F160" i="2" s="1"/>
  <c r="H159" i="2"/>
  <c r="H158" i="2" s="1"/>
  <c r="H157" i="2" s="1"/>
  <c r="G158" i="2"/>
  <c r="G157" i="2" s="1"/>
  <c r="F158" i="2"/>
  <c r="F157" i="2" s="1"/>
  <c r="F206" i="26" l="1"/>
  <c r="G206" i="26"/>
  <c r="G205" i="26" s="1"/>
  <c r="G204" i="26" s="1"/>
  <c r="G203" i="26" s="1"/>
  <c r="H151" i="2"/>
  <c r="H150" i="2" s="1"/>
  <c r="H149" i="2" s="1"/>
  <c r="H148" i="2" s="1"/>
  <c r="F151" i="2"/>
  <c r="F150" i="2" s="1"/>
  <c r="F149" i="2" s="1"/>
  <c r="F148" i="2" s="1"/>
  <c r="G151" i="2"/>
  <c r="G150" i="2" s="1"/>
  <c r="G149" i="2" s="1"/>
  <c r="G148" i="2" s="1"/>
  <c r="H217" i="26"/>
  <c r="H216" i="26" s="1"/>
  <c r="H215" i="26" s="1"/>
  <c r="H222" i="26"/>
  <c r="H221" i="26" s="1"/>
  <c r="H220" i="26" s="1"/>
  <c r="H206" i="26" l="1"/>
  <c r="H205" i="26" s="1"/>
  <c r="H204" i="26" s="1"/>
  <c r="H203" i="26" s="1"/>
  <c r="H96" i="26"/>
  <c r="H95" i="26" s="1"/>
  <c r="H94" i="26" s="1"/>
  <c r="H93" i="26" s="1"/>
  <c r="H92" i="26" s="1"/>
  <c r="H91" i="26" s="1"/>
  <c r="H90" i="26" s="1"/>
  <c r="G95" i="26"/>
  <c r="G94" i="26" s="1"/>
  <c r="G93" i="26" s="1"/>
  <c r="G92" i="26" s="1"/>
  <c r="G91" i="26" s="1"/>
  <c r="G90" i="26" s="1"/>
  <c r="F95" i="26"/>
  <c r="F94" i="26" s="1"/>
  <c r="F93" i="26" s="1"/>
  <c r="F92" i="26" s="1"/>
  <c r="F91" i="26" s="1"/>
  <c r="F90" i="26" s="1"/>
  <c r="F146" i="27"/>
  <c r="F145" i="27" s="1"/>
  <c r="F144" i="27" s="1"/>
  <c r="F143" i="27" s="1"/>
  <c r="F142" i="27" s="1"/>
  <c r="E145" i="27"/>
  <c r="E144" i="27" s="1"/>
  <c r="E143" i="27" s="1"/>
  <c r="E142" i="27" s="1"/>
  <c r="D145" i="27"/>
  <c r="D144" i="27" s="1"/>
  <c r="D143" i="27" s="1"/>
  <c r="D142" i="27" s="1"/>
  <c r="H79" i="2"/>
  <c r="H78" i="2" s="1"/>
  <c r="H77" i="2" s="1"/>
  <c r="H76" i="2" s="1"/>
  <c r="H75" i="2" s="1"/>
  <c r="H74" i="2" s="1"/>
  <c r="G78" i="2"/>
  <c r="G77" i="2" s="1"/>
  <c r="G76" i="2" s="1"/>
  <c r="G75" i="2" s="1"/>
  <c r="G74" i="2" s="1"/>
  <c r="F78" i="2"/>
  <c r="F77" i="2" s="1"/>
  <c r="F76" i="2" s="1"/>
  <c r="F75" i="2" s="1"/>
  <c r="F74" i="2" s="1"/>
  <c r="E19" i="27"/>
  <c r="G370" i="26"/>
  <c r="F370" i="26"/>
  <c r="H373" i="26"/>
  <c r="H33" i="26"/>
  <c r="G31" i="26"/>
  <c r="F31" i="26"/>
  <c r="H136" i="26"/>
  <c r="H135" i="26"/>
  <c r="G134" i="26"/>
  <c r="F134" i="26"/>
  <c r="F133" i="26" s="1"/>
  <c r="H343" i="26"/>
  <c r="H342" i="26" s="1"/>
  <c r="H341" i="26" s="1"/>
  <c r="H340" i="26" s="1"/>
  <c r="G342" i="26"/>
  <c r="G341" i="26" s="1"/>
  <c r="G340" i="26" s="1"/>
  <c r="F342" i="26"/>
  <c r="F341" i="26" s="1"/>
  <c r="F340" i="26" s="1"/>
  <c r="H264" i="26"/>
  <c r="H263" i="26" s="1"/>
  <c r="H262" i="26" s="1"/>
  <c r="H261" i="26" s="1"/>
  <c r="G263" i="26"/>
  <c r="G262" i="26" s="1"/>
  <c r="G261" i="26" s="1"/>
  <c r="F263" i="26"/>
  <c r="F262" i="26" s="1"/>
  <c r="F261" i="26" s="1"/>
  <c r="H256" i="26"/>
  <c r="H255" i="26" s="1"/>
  <c r="G253" i="26"/>
  <c r="F255" i="26"/>
  <c r="F254" i="26" s="1"/>
  <c r="F253" i="26" s="1"/>
  <c r="H201" i="26"/>
  <c r="H200" i="26" s="1"/>
  <c r="H199" i="26" s="1"/>
  <c r="H198" i="26"/>
  <c r="H197" i="26" s="1"/>
  <c r="H196" i="26" s="1"/>
  <c r="G197" i="26"/>
  <c r="G196" i="26" s="1"/>
  <c r="G200" i="26"/>
  <c r="G199" i="26" s="1"/>
  <c r="F200" i="26"/>
  <c r="F199" i="26" s="1"/>
  <c r="F197" i="26"/>
  <c r="F196" i="26" s="1"/>
  <c r="F107" i="27"/>
  <c r="F106" i="27" s="1"/>
  <c r="F105" i="27"/>
  <c r="F104" i="27" s="1"/>
  <c r="E104" i="27"/>
  <c r="E106" i="27"/>
  <c r="D106" i="27"/>
  <c r="D104" i="27"/>
  <c r="F66" i="27"/>
  <c r="F65" i="27" s="1"/>
  <c r="F64" i="27" s="1"/>
  <c r="E65" i="27"/>
  <c r="E64" i="27" s="1"/>
  <c r="D65" i="27"/>
  <c r="D64" i="27" s="1"/>
  <c r="F72" i="27"/>
  <c r="F71" i="27" s="1"/>
  <c r="F70" i="27" s="1"/>
  <c r="E71" i="27"/>
  <c r="E70" i="27" s="1"/>
  <c r="D71" i="27"/>
  <c r="D70" i="27" s="1"/>
  <c r="F40" i="27"/>
  <c r="F39" i="27" s="1"/>
  <c r="F38" i="27" s="1"/>
  <c r="E39" i="27"/>
  <c r="E38" i="27" s="1"/>
  <c r="D39" i="27"/>
  <c r="D38" i="27" s="1"/>
  <c r="F23" i="27"/>
  <c r="F22" i="27" s="1"/>
  <c r="F21" i="27" s="1"/>
  <c r="E22" i="27"/>
  <c r="E21" i="27" s="1"/>
  <c r="D22" i="27"/>
  <c r="D21" i="27" s="1"/>
  <c r="H190" i="2"/>
  <c r="H189" i="2" s="1"/>
  <c r="H188" i="2" s="1"/>
  <c r="G189" i="2"/>
  <c r="G188" i="2" s="1"/>
  <c r="F189" i="2"/>
  <c r="F188" i="2" s="1"/>
  <c r="H250" i="2"/>
  <c r="H249" i="2" s="1"/>
  <c r="H248" i="2" s="1"/>
  <c r="G249" i="2"/>
  <c r="G248" i="2" s="1"/>
  <c r="F249" i="2"/>
  <c r="F248" i="2" s="1"/>
  <c r="H144" i="2"/>
  <c r="H143" i="2" s="1"/>
  <c r="H146" i="2"/>
  <c r="H145" i="2" s="1"/>
  <c r="F145" i="2"/>
  <c r="F143" i="2"/>
  <c r="G145" i="2"/>
  <c r="G143" i="2"/>
  <c r="H196" i="2"/>
  <c r="H195" i="2" s="1"/>
  <c r="H194" i="2" s="1"/>
  <c r="G195" i="2"/>
  <c r="G194" i="2" s="1"/>
  <c r="F195" i="2"/>
  <c r="F194" i="2" s="1"/>
  <c r="F30" i="2"/>
  <c r="F29" i="2" s="1"/>
  <c r="H254" i="26" l="1"/>
  <c r="H253" i="26" s="1"/>
  <c r="E103" i="27"/>
  <c r="G195" i="26"/>
  <c r="H195" i="26"/>
  <c r="F195" i="26"/>
  <c r="D103" i="27"/>
  <c r="F103" i="27"/>
  <c r="H142" i="2"/>
  <c r="F142" i="2"/>
  <c r="G142" i="2"/>
  <c r="D19" i="28"/>
  <c r="D18" i="28" s="1"/>
  <c r="D22" i="28"/>
  <c r="D21" i="28"/>
  <c r="D20" i="28" s="1"/>
  <c r="D14" i="28"/>
  <c r="D13" i="28"/>
  <c r="D12" i="28"/>
  <c r="D9" i="28"/>
  <c r="C20" i="28"/>
  <c r="B20" i="28"/>
  <c r="B18" i="28"/>
  <c r="D23" i="28" l="1"/>
  <c r="B23" i="28"/>
  <c r="C18" i="28"/>
  <c r="C23" i="28" s="1"/>
  <c r="H288" i="26" l="1"/>
  <c r="H287" i="26" s="1"/>
  <c r="H286" i="26" s="1"/>
  <c r="G287" i="26"/>
  <c r="G286" i="26" s="1"/>
  <c r="F287" i="26"/>
  <c r="F286" i="26" s="1"/>
  <c r="H285" i="26"/>
  <c r="H284" i="26"/>
  <c r="G283" i="26"/>
  <c r="G282" i="26" s="1"/>
  <c r="F283" i="26"/>
  <c r="F282" i="26" s="1"/>
  <c r="H55" i="26"/>
  <c r="H54" i="26" s="1"/>
  <c r="H53" i="26" s="1"/>
  <c r="H52" i="26"/>
  <c r="H51" i="26" s="1"/>
  <c r="H50" i="26" s="1"/>
  <c r="G54" i="26"/>
  <c r="G53" i="26" s="1"/>
  <c r="F54" i="26"/>
  <c r="F53" i="26" s="1"/>
  <c r="G51" i="26"/>
  <c r="G50" i="26" s="1"/>
  <c r="F51" i="26"/>
  <c r="F50" i="26" s="1"/>
  <c r="F281" i="26" l="1"/>
  <c r="F280" i="26" s="1"/>
  <c r="H283" i="26"/>
  <c r="H282" i="26" s="1"/>
  <c r="H281" i="26" s="1"/>
  <c r="H280" i="26" s="1"/>
  <c r="G281" i="26"/>
  <c r="G280" i="26" s="1"/>
  <c r="H49" i="26"/>
  <c r="H41" i="26" s="1"/>
  <c r="G49" i="26"/>
  <c r="G41" i="26" s="1"/>
  <c r="F49" i="26"/>
  <c r="F41" i="26" s="1"/>
  <c r="H37" i="2"/>
  <c r="H36" i="2" s="1"/>
  <c r="H35" i="2"/>
  <c r="H34" i="2" s="1"/>
  <c r="G36" i="2"/>
  <c r="F36" i="2"/>
  <c r="G34" i="2"/>
  <c r="F34" i="2"/>
  <c r="G27" i="2"/>
  <c r="G26" i="2" s="1"/>
  <c r="F27" i="2"/>
  <c r="F26" i="2" s="1"/>
  <c r="H28" i="2"/>
  <c r="H27" i="2" s="1"/>
  <c r="H26" i="2" s="1"/>
  <c r="E11" i="27"/>
  <c r="F14" i="27"/>
  <c r="F13" i="27" s="1"/>
  <c r="E13" i="27"/>
  <c r="D13" i="27"/>
  <c r="D11" i="27"/>
  <c r="E99" i="27"/>
  <c r="F100" i="27"/>
  <c r="F99" i="27" s="1"/>
  <c r="D99" i="27"/>
  <c r="H213" i="2"/>
  <c r="H212" i="2" s="1"/>
  <c r="H215" i="2"/>
  <c r="H214" i="2" s="1"/>
  <c r="G214" i="2"/>
  <c r="F214" i="2"/>
  <c r="G212" i="2"/>
  <c r="F212" i="2"/>
  <c r="G140" i="2"/>
  <c r="F140" i="2"/>
  <c r="G33" i="2" l="1"/>
  <c r="G32" i="2" s="1"/>
  <c r="H33" i="2"/>
  <c r="H32" i="2" s="1"/>
  <c r="F33" i="2"/>
  <c r="F32" i="2" s="1"/>
  <c r="E10" i="27"/>
  <c r="F12" i="27"/>
  <c r="F11" i="27" s="1"/>
  <c r="F10" i="27" s="1"/>
  <c r="D10" i="27"/>
  <c r="H211" i="2"/>
  <c r="H210" i="2" s="1"/>
  <c r="G211" i="2"/>
  <c r="G210" i="2" s="1"/>
  <c r="F211" i="2"/>
  <c r="F210" i="2" s="1"/>
  <c r="H62" i="26" l="1"/>
  <c r="H61" i="26" s="1"/>
  <c r="H60" i="26" s="1"/>
  <c r="H59" i="26" s="1"/>
  <c r="H58" i="26" s="1"/>
  <c r="H57" i="26" s="1"/>
  <c r="H56" i="26" s="1"/>
  <c r="G61" i="26"/>
  <c r="G60" i="26" s="1"/>
  <c r="G59" i="26" s="1"/>
  <c r="G58" i="26" s="1"/>
  <c r="G57" i="26" s="1"/>
  <c r="G56" i="26" s="1"/>
  <c r="F61" i="26"/>
  <c r="F60" i="26" s="1"/>
  <c r="F59" i="26" s="1"/>
  <c r="F58" i="26" s="1"/>
  <c r="F57" i="26" s="1"/>
  <c r="F56" i="26" s="1"/>
  <c r="H49" i="2"/>
  <c r="H48" i="2" s="1"/>
  <c r="H47" i="2" s="1"/>
  <c r="H46" i="2" s="1"/>
  <c r="H45" i="2" s="1"/>
  <c r="H44" i="2" s="1"/>
  <c r="H43" i="2" s="1"/>
  <c r="G48" i="2"/>
  <c r="G47" i="2" s="1"/>
  <c r="G46" i="2" s="1"/>
  <c r="G45" i="2" s="1"/>
  <c r="G44" i="2" s="1"/>
  <c r="G43" i="2" s="1"/>
  <c r="F48" i="2"/>
  <c r="F47" i="2" s="1"/>
  <c r="F46" i="2" s="1"/>
  <c r="F45" i="2" s="1"/>
  <c r="F44" i="2" s="1"/>
  <c r="F43" i="2" s="1"/>
  <c r="H102" i="26" l="1"/>
  <c r="H101" i="26" s="1"/>
  <c r="H100" i="26" s="1"/>
  <c r="H190" i="26"/>
  <c r="H189" i="26" s="1"/>
  <c r="G189" i="26"/>
  <c r="F189" i="26"/>
  <c r="E95" i="27"/>
  <c r="D95" i="27"/>
  <c r="F97" i="27"/>
  <c r="H141" i="2"/>
  <c r="H140" i="2" s="1"/>
  <c r="G104" i="26"/>
  <c r="G103" i="26" s="1"/>
  <c r="G133" i="26"/>
  <c r="G369" i="26"/>
  <c r="G30" i="26"/>
  <c r="F23" i="26"/>
  <c r="F22" i="26" s="1"/>
  <c r="H24" i="26"/>
  <c r="H372" i="26"/>
  <c r="H371" i="26"/>
  <c r="H368" i="26"/>
  <c r="H367" i="26" s="1"/>
  <c r="H366" i="26" s="1"/>
  <c r="H365" i="26"/>
  <c r="H364" i="26"/>
  <c r="H354" i="26"/>
  <c r="H353" i="26" s="1"/>
  <c r="H352" i="26" s="1"/>
  <c r="H351" i="26"/>
  <c r="H350" i="26"/>
  <c r="H349" i="26"/>
  <c r="H339" i="26"/>
  <c r="H338" i="26" s="1"/>
  <c r="H337" i="26" s="1"/>
  <c r="H336" i="26" s="1"/>
  <c r="H335" i="26"/>
  <c r="H334" i="26" s="1"/>
  <c r="H333" i="26" s="1"/>
  <c r="H332" i="26" s="1"/>
  <c r="H331" i="26"/>
  <c r="H330" i="26" s="1"/>
  <c r="H329" i="26" s="1"/>
  <c r="H328" i="26"/>
  <c r="H327" i="26"/>
  <c r="H326" i="26"/>
  <c r="H317" i="26"/>
  <c r="H316" i="26" s="1"/>
  <c r="H315" i="26" s="1"/>
  <c r="H314" i="26" s="1"/>
  <c r="H313" i="26" s="1"/>
  <c r="H312" i="26"/>
  <c r="H311" i="26" s="1"/>
  <c r="H310" i="26" s="1"/>
  <c r="H309" i="26" s="1"/>
  <c r="H308" i="26" s="1"/>
  <c r="H307" i="26"/>
  <c r="H306" i="26" s="1"/>
  <c r="H305" i="26" s="1"/>
  <c r="H304" i="26" s="1"/>
  <c r="H303" i="26" s="1"/>
  <c r="H302" i="26"/>
  <c r="H301" i="26" s="1"/>
  <c r="H300" i="26" s="1"/>
  <c r="H299" i="26" s="1"/>
  <c r="H290" i="26" s="1"/>
  <c r="H276" i="26"/>
  <c r="H275" i="26" s="1"/>
  <c r="H274" i="26" s="1"/>
  <c r="H273" i="26" s="1"/>
  <c r="H272" i="26" s="1"/>
  <c r="H271" i="26" s="1"/>
  <c r="H270" i="26"/>
  <c r="H269" i="26" s="1"/>
  <c r="H268" i="26" s="1"/>
  <c r="H267" i="26" s="1"/>
  <c r="H266" i="26" s="1"/>
  <c r="H265" i="26" s="1"/>
  <c r="H260" i="26"/>
  <c r="H259" i="26" s="1"/>
  <c r="H258" i="26" s="1"/>
  <c r="H257" i="26" s="1"/>
  <c r="H252" i="26"/>
  <c r="H251" i="26" s="1"/>
  <c r="H250" i="26" s="1"/>
  <c r="H249" i="26" s="1"/>
  <c r="H244" i="26"/>
  <c r="H243" i="26" s="1"/>
  <c r="H242" i="26" s="1"/>
  <c r="H241" i="26" s="1"/>
  <c r="H240" i="26"/>
  <c r="H239" i="26" s="1"/>
  <c r="H238" i="26" s="1"/>
  <c r="H232" i="26"/>
  <c r="H231" i="26" s="1"/>
  <c r="H230" i="26" s="1"/>
  <c r="H229" i="26" s="1"/>
  <c r="H228" i="26" s="1"/>
  <c r="H227" i="26" s="1"/>
  <c r="H226" i="26" s="1"/>
  <c r="H225" i="26" s="1"/>
  <c r="H202" i="26" s="1"/>
  <c r="H194" i="26"/>
  <c r="H193" i="26" s="1"/>
  <c r="H192" i="26" s="1"/>
  <c r="H191" i="26" s="1"/>
  <c r="H188" i="26"/>
  <c r="H187" i="26" s="1"/>
  <c r="H180" i="26"/>
  <c r="H179" i="26" s="1"/>
  <c r="H178" i="26" s="1"/>
  <c r="H177" i="26" s="1"/>
  <c r="H176" i="26" s="1"/>
  <c r="H175" i="26" s="1"/>
  <c r="H174" i="26"/>
  <c r="H173" i="26" s="1"/>
  <c r="H166" i="26"/>
  <c r="H165" i="26" s="1"/>
  <c r="H164" i="26" s="1"/>
  <c r="H163" i="26" s="1"/>
  <c r="H162" i="26" s="1"/>
  <c r="H161" i="26" s="1"/>
  <c r="H160" i="26" s="1"/>
  <c r="H159" i="26" s="1"/>
  <c r="H157" i="26"/>
  <c r="H156" i="26"/>
  <c r="H148" i="26"/>
  <c r="H147" i="26" s="1"/>
  <c r="H146" i="26" s="1"/>
  <c r="H145" i="26"/>
  <c r="H144" i="26" s="1"/>
  <c r="H143" i="26" s="1"/>
  <c r="H140" i="26"/>
  <c r="H139" i="26" s="1"/>
  <c r="H138" i="26" s="1"/>
  <c r="H137" i="26" s="1"/>
  <c r="H132" i="26"/>
  <c r="H131" i="26" s="1"/>
  <c r="H130" i="26" s="1"/>
  <c r="H129" i="26"/>
  <c r="H128" i="26"/>
  <c r="H127" i="26"/>
  <c r="H120" i="26"/>
  <c r="H119" i="26" s="1"/>
  <c r="H118" i="26" s="1"/>
  <c r="H117" i="26" s="1"/>
  <c r="H116" i="26" s="1"/>
  <c r="H115" i="26"/>
  <c r="H114" i="26" s="1"/>
  <c r="H113" i="26" s="1"/>
  <c r="H112" i="26" s="1"/>
  <c r="H111" i="26"/>
  <c r="H110" i="26" s="1"/>
  <c r="H109" i="26" s="1"/>
  <c r="H108" i="26" s="1"/>
  <c r="H107" i="26" s="1"/>
  <c r="H106" i="26"/>
  <c r="H105" i="26"/>
  <c r="H89" i="26"/>
  <c r="H88" i="26" s="1"/>
  <c r="H87" i="26" s="1"/>
  <c r="H86" i="26" s="1"/>
  <c r="H85" i="26" s="1"/>
  <c r="H84" i="26" s="1"/>
  <c r="H83" i="26"/>
  <c r="H82" i="26" s="1"/>
  <c r="H81" i="26" s="1"/>
  <c r="H80" i="26" s="1"/>
  <c r="H79" i="26" s="1"/>
  <c r="H78" i="26" s="1"/>
  <c r="H76" i="26"/>
  <c r="H75" i="26" s="1"/>
  <c r="H74" i="26" s="1"/>
  <c r="H73" i="26" s="1"/>
  <c r="H72" i="26" s="1"/>
  <c r="H71" i="26" s="1"/>
  <c r="H69" i="26"/>
  <c r="H68" i="26" s="1"/>
  <c r="H67" i="26" s="1"/>
  <c r="H66" i="26" s="1"/>
  <c r="H65" i="26" s="1"/>
  <c r="H64" i="26" s="1"/>
  <c r="H63" i="26" s="1"/>
  <c r="H40" i="26"/>
  <c r="H38" i="26" s="1"/>
  <c r="H32" i="26"/>
  <c r="H29" i="26"/>
  <c r="H28" i="26" s="1"/>
  <c r="H27" i="26" s="1"/>
  <c r="H26" i="26"/>
  <c r="H25" i="26"/>
  <c r="H16" i="26"/>
  <c r="G367" i="26"/>
  <c r="G366" i="26" s="1"/>
  <c r="G362" i="26"/>
  <c r="G361" i="26" s="1"/>
  <c r="G353" i="26"/>
  <c r="G352" i="26" s="1"/>
  <c r="G347" i="26"/>
  <c r="G338" i="26"/>
  <c r="G337" i="26" s="1"/>
  <c r="G336" i="26" s="1"/>
  <c r="G334" i="26"/>
  <c r="G333" i="26" s="1"/>
  <c r="G332" i="26" s="1"/>
  <c r="G330" i="26"/>
  <c r="G329" i="26" s="1"/>
  <c r="G325" i="26"/>
  <c r="G324" i="26" s="1"/>
  <c r="G316" i="26"/>
  <c r="G315" i="26" s="1"/>
  <c r="G314" i="26" s="1"/>
  <c r="G313" i="26" s="1"/>
  <c r="G311" i="26"/>
  <c r="G310" i="26" s="1"/>
  <c r="G309" i="26" s="1"/>
  <c r="G308" i="26" s="1"/>
  <c r="G306" i="26"/>
  <c r="G305" i="26" s="1"/>
  <c r="G304" i="26" s="1"/>
  <c r="G303" i="26" s="1"/>
  <c r="G301" i="26"/>
  <c r="G300" i="26" s="1"/>
  <c r="G299" i="26" s="1"/>
  <c r="G290" i="26" s="1"/>
  <c r="G275" i="26"/>
  <c r="G274" i="26" s="1"/>
  <c r="G273" i="26" s="1"/>
  <c r="G272" i="26" s="1"/>
  <c r="G271" i="26" s="1"/>
  <c r="G269" i="26"/>
  <c r="G268" i="26" s="1"/>
  <c r="G267" i="26" s="1"/>
  <c r="G266" i="26" s="1"/>
  <c r="G265" i="26" s="1"/>
  <c r="G259" i="26"/>
  <c r="G258" i="26" s="1"/>
  <c r="G257" i="26" s="1"/>
  <c r="G251" i="26"/>
  <c r="G250" i="26" s="1"/>
  <c r="G249" i="26" s="1"/>
  <c r="G243" i="26"/>
  <c r="G242" i="26" s="1"/>
  <c r="G241" i="26" s="1"/>
  <c r="G239" i="26"/>
  <c r="G238" i="26" s="1"/>
  <c r="G231" i="26"/>
  <c r="G230" i="26" s="1"/>
  <c r="G229" i="26" s="1"/>
  <c r="G228" i="26" s="1"/>
  <c r="G227" i="26" s="1"/>
  <c r="G226" i="26" s="1"/>
  <c r="G225" i="26" s="1"/>
  <c r="G202" i="26" s="1"/>
  <c r="G193" i="26"/>
  <c r="G192" i="26" s="1"/>
  <c r="G191" i="26" s="1"/>
  <c r="G187" i="26"/>
  <c r="G179" i="26"/>
  <c r="G178" i="26" s="1"/>
  <c r="G177" i="26" s="1"/>
  <c r="G176" i="26" s="1"/>
  <c r="G175" i="26" s="1"/>
  <c r="G172" i="26"/>
  <c r="G171" i="26" s="1"/>
  <c r="G170" i="26" s="1"/>
  <c r="G169" i="26" s="1"/>
  <c r="G165" i="26"/>
  <c r="G164" i="26" s="1"/>
  <c r="G163" i="26" s="1"/>
  <c r="G162" i="26" s="1"/>
  <c r="G161" i="26" s="1"/>
  <c r="G160" i="26" s="1"/>
  <c r="G159" i="26" s="1"/>
  <c r="G155" i="26"/>
  <c r="G154" i="26" s="1"/>
  <c r="G153" i="26" s="1"/>
  <c r="G152" i="26" s="1"/>
  <c r="G151" i="26" s="1"/>
  <c r="G150" i="26" s="1"/>
  <c r="G149" i="26" s="1"/>
  <c r="G147" i="26"/>
  <c r="G146" i="26" s="1"/>
  <c r="G144" i="26"/>
  <c r="G143" i="26" s="1"/>
  <c r="G139" i="26"/>
  <c r="G138" i="26" s="1"/>
  <c r="G137" i="26" s="1"/>
  <c r="G131" i="26"/>
  <c r="G130" i="26" s="1"/>
  <c r="G126" i="26"/>
  <c r="G125" i="26" s="1"/>
  <c r="G119" i="26"/>
  <c r="G118" i="26" s="1"/>
  <c r="G117" i="26" s="1"/>
  <c r="G116" i="26" s="1"/>
  <c r="G114" i="26"/>
  <c r="G113" i="26" s="1"/>
  <c r="G112" i="26" s="1"/>
  <c r="G110" i="26"/>
  <c r="G109" i="26" s="1"/>
  <c r="G108" i="26" s="1"/>
  <c r="G107" i="26" s="1"/>
  <c r="G88" i="26"/>
  <c r="G87" i="26" s="1"/>
  <c r="G86" i="26" s="1"/>
  <c r="G85" i="26" s="1"/>
  <c r="G84" i="26" s="1"/>
  <c r="G82" i="26"/>
  <c r="G81" i="26" s="1"/>
  <c r="G80" i="26" s="1"/>
  <c r="G79" i="26" s="1"/>
  <c r="G78" i="26" s="1"/>
  <c r="G75" i="26"/>
  <c r="G74" i="26" s="1"/>
  <c r="G73" i="26" s="1"/>
  <c r="G72" i="26" s="1"/>
  <c r="G71" i="26" s="1"/>
  <c r="G68" i="26"/>
  <c r="G67" i="26" s="1"/>
  <c r="G66" i="26" s="1"/>
  <c r="G65" i="26" s="1"/>
  <c r="G64" i="26" s="1"/>
  <c r="G63" i="26" s="1"/>
  <c r="G39" i="26"/>
  <c r="G38" i="26"/>
  <c r="G28" i="26"/>
  <c r="G27" i="26" s="1"/>
  <c r="G23" i="26"/>
  <c r="G22" i="26" s="1"/>
  <c r="G14" i="26"/>
  <c r="G13" i="26" s="1"/>
  <c r="G12" i="26" s="1"/>
  <c r="G11" i="26" s="1"/>
  <c r="H172" i="26" l="1"/>
  <c r="H171" i="26" s="1"/>
  <c r="H170" i="26" s="1"/>
  <c r="H169" i="26" s="1"/>
  <c r="H168" i="26" s="1"/>
  <c r="H167" i="26" s="1"/>
  <c r="G279" i="26"/>
  <c r="G278" i="26" s="1"/>
  <c r="H248" i="26"/>
  <c r="H247" i="26" s="1"/>
  <c r="H246" i="26" s="1"/>
  <c r="H245" i="26" s="1"/>
  <c r="G248" i="26"/>
  <c r="G247" i="26" s="1"/>
  <c r="G246" i="26" s="1"/>
  <c r="G245" i="26" s="1"/>
  <c r="H31" i="26"/>
  <c r="H30" i="26" s="1"/>
  <c r="H370" i="26"/>
  <c r="H369" i="26" s="1"/>
  <c r="H134" i="26"/>
  <c r="H133" i="26" s="1"/>
  <c r="H104" i="26"/>
  <c r="H103" i="26" s="1"/>
  <c r="H99" i="26" s="1"/>
  <c r="H98" i="26" s="1"/>
  <c r="H97" i="26" s="1"/>
  <c r="G101" i="26"/>
  <c r="G100" i="26" s="1"/>
  <c r="G99" i="26" s="1"/>
  <c r="G98" i="26" s="1"/>
  <c r="G97" i="26" s="1"/>
  <c r="H15" i="26"/>
  <c r="H14" i="26" s="1"/>
  <c r="H13" i="26" s="1"/>
  <c r="H12" i="26" s="1"/>
  <c r="H11" i="26" s="1"/>
  <c r="H23" i="26"/>
  <c r="H22" i="26" s="1"/>
  <c r="G186" i="26"/>
  <c r="G185" i="26" s="1"/>
  <c r="G184" i="26" s="1"/>
  <c r="H186" i="26"/>
  <c r="H185" i="26" s="1"/>
  <c r="G21" i="26"/>
  <c r="H155" i="26"/>
  <c r="H154" i="26" s="1"/>
  <c r="H153" i="26" s="1"/>
  <c r="H152" i="26" s="1"/>
  <c r="H151" i="26" s="1"/>
  <c r="H150" i="26" s="1"/>
  <c r="H149" i="26" s="1"/>
  <c r="H325" i="26"/>
  <c r="H324" i="26" s="1"/>
  <c r="H323" i="26" s="1"/>
  <c r="H322" i="26" s="1"/>
  <c r="H126" i="26"/>
  <c r="H125" i="26" s="1"/>
  <c r="G323" i="26"/>
  <c r="G322" i="26" s="1"/>
  <c r="G124" i="26"/>
  <c r="H348" i="26"/>
  <c r="H347" i="26" s="1"/>
  <c r="H346" i="26" s="1"/>
  <c r="H345" i="26" s="1"/>
  <c r="H344" i="26" s="1"/>
  <c r="H39" i="26"/>
  <c r="H237" i="26"/>
  <c r="H236" i="26" s="1"/>
  <c r="H235" i="26" s="1"/>
  <c r="H234" i="26" s="1"/>
  <c r="G237" i="26"/>
  <c r="G236" i="26" s="1"/>
  <c r="G235" i="26" s="1"/>
  <c r="G234" i="26" s="1"/>
  <c r="H77" i="26"/>
  <c r="G142" i="26"/>
  <c r="G141" i="26" s="1"/>
  <c r="G346" i="26"/>
  <c r="G345" i="26" s="1"/>
  <c r="G344" i="26" s="1"/>
  <c r="G168" i="26"/>
  <c r="G167" i="26" s="1"/>
  <c r="G360" i="26"/>
  <c r="G359" i="26" s="1"/>
  <c r="G358" i="26" s="1"/>
  <c r="G357" i="26" s="1"/>
  <c r="G356" i="26" s="1"/>
  <c r="G355" i="26" s="1"/>
  <c r="G77" i="26"/>
  <c r="G289" i="26"/>
  <c r="H142" i="26"/>
  <c r="H141" i="26" s="1"/>
  <c r="G10" i="26"/>
  <c r="H289" i="26"/>
  <c r="G20" i="26" l="1"/>
  <c r="G19" i="26" s="1"/>
  <c r="G18" i="26" s="1"/>
  <c r="G17" i="26" s="1"/>
  <c r="H279" i="26"/>
  <c r="H278" i="26" s="1"/>
  <c r="H277" i="26" s="1"/>
  <c r="H233" i="26" s="1"/>
  <c r="H21" i="26"/>
  <c r="G321" i="26"/>
  <c r="G320" i="26" s="1"/>
  <c r="G319" i="26" s="1"/>
  <c r="G318" i="26" s="1"/>
  <c r="H321" i="26"/>
  <c r="H320" i="26" s="1"/>
  <c r="H319" i="26" s="1"/>
  <c r="H318" i="26" s="1"/>
  <c r="H124" i="26"/>
  <c r="H123" i="26" s="1"/>
  <c r="H122" i="26" s="1"/>
  <c r="H121" i="26" s="1"/>
  <c r="H70" i="26" s="1"/>
  <c r="G183" i="26"/>
  <c r="G182" i="26" s="1"/>
  <c r="G181" i="26" s="1"/>
  <c r="G158" i="26" s="1"/>
  <c r="H184" i="26"/>
  <c r="H183" i="26" s="1"/>
  <c r="H182" i="26" s="1"/>
  <c r="H181" i="26" s="1"/>
  <c r="H158" i="26" s="1"/>
  <c r="G9" i="26"/>
  <c r="G8" i="26" s="1"/>
  <c r="H10" i="26"/>
  <c r="G123" i="26"/>
  <c r="G122" i="26" s="1"/>
  <c r="G121" i="26" s="1"/>
  <c r="G70" i="26" s="1"/>
  <c r="G277" i="26"/>
  <c r="G233" i="26" s="1"/>
  <c r="H20" i="26" l="1"/>
  <c r="H19" i="26" s="1"/>
  <c r="H18" i="26" s="1"/>
  <c r="H17" i="26" s="1"/>
  <c r="H9" i="26"/>
  <c r="H8" i="26" s="1"/>
  <c r="G7" i="26"/>
  <c r="G374" i="26" s="1"/>
  <c r="H7" i="26" l="1"/>
  <c r="F316" i="26"/>
  <c r="F315" i="26" s="1"/>
  <c r="F314" i="26" s="1"/>
  <c r="F313" i="26" s="1"/>
  <c r="F14" i="26"/>
  <c r="F13" i="26" s="1"/>
  <c r="F12" i="26" s="1"/>
  <c r="F11" i="26" s="1"/>
  <c r="F236" i="27"/>
  <c r="F235" i="27" s="1"/>
  <c r="F234" i="27" s="1"/>
  <c r="F233" i="27" s="1"/>
  <c r="E79" i="27"/>
  <c r="E78" i="27" s="1"/>
  <c r="E76" i="27"/>
  <c r="E75" i="27" s="1"/>
  <c r="F157" i="27"/>
  <c r="F156" i="27" s="1"/>
  <c r="F187" i="27"/>
  <c r="F186" i="27" s="1"/>
  <c r="F185" i="27" s="1"/>
  <c r="F250" i="27"/>
  <c r="F249" i="27" s="1"/>
  <c r="F248" i="27" s="1"/>
  <c r="F247" i="27" s="1"/>
  <c r="F246" i="27"/>
  <c r="F245" i="27" s="1"/>
  <c r="F244" i="27" s="1"/>
  <c r="F243" i="27" s="1"/>
  <c r="F241" i="27"/>
  <c r="F232" i="27"/>
  <c r="F231" i="27" s="1"/>
  <c r="F230" i="27" s="1"/>
  <c r="F229" i="27" s="1"/>
  <c r="F228" i="27"/>
  <c r="F227" i="27" s="1"/>
  <c r="F226" i="27" s="1"/>
  <c r="F225" i="27" s="1"/>
  <c r="F224" i="27"/>
  <c r="F223" i="27" s="1"/>
  <c r="F222" i="27" s="1"/>
  <c r="F215" i="27" s="1"/>
  <c r="F213" i="27"/>
  <c r="F212" i="27" s="1"/>
  <c r="F211" i="27"/>
  <c r="F210" i="27" s="1"/>
  <c r="F202" i="27"/>
  <c r="F201" i="27" s="1"/>
  <c r="F200" i="27" s="1"/>
  <c r="F199" i="27"/>
  <c r="F198" i="27" s="1"/>
  <c r="F197" i="27"/>
  <c r="F196" i="27" s="1"/>
  <c r="F194" i="27"/>
  <c r="F193" i="27" s="1"/>
  <c r="F192" i="27"/>
  <c r="F191" i="27" s="1"/>
  <c r="F190" i="27"/>
  <c r="F189" i="27" s="1"/>
  <c r="F184" i="27"/>
  <c r="F183" i="27" s="1"/>
  <c r="F182" i="27" s="1"/>
  <c r="F181" i="27"/>
  <c r="F180" i="27" s="1"/>
  <c r="F179" i="27"/>
  <c r="F178" i="27" s="1"/>
  <c r="F177" i="27"/>
  <c r="F176" i="27" s="1"/>
  <c r="F171" i="27"/>
  <c r="F170" i="27" s="1"/>
  <c r="F169" i="27" s="1"/>
  <c r="F168" i="27" s="1"/>
  <c r="F167" i="27"/>
  <c r="F166" i="27" s="1"/>
  <c r="F165" i="27" s="1"/>
  <c r="F164" i="27" s="1"/>
  <c r="F163" i="27"/>
  <c r="F162" i="27" s="1"/>
  <c r="F161" i="27" s="1"/>
  <c r="F160" i="27" s="1"/>
  <c r="F159" i="27"/>
  <c r="F158" i="27" s="1"/>
  <c r="F152" i="27"/>
  <c r="F151" i="27" s="1"/>
  <c r="F150" i="27" s="1"/>
  <c r="F149" i="27" s="1"/>
  <c r="F148" i="27" s="1"/>
  <c r="F147" i="27" s="1"/>
  <c r="F141" i="27"/>
  <c r="F140" i="27" s="1"/>
  <c r="F139" i="27" s="1"/>
  <c r="F138" i="27" s="1"/>
  <c r="F137" i="27" s="1"/>
  <c r="F136" i="27" s="1"/>
  <c r="F135" i="27"/>
  <c r="F134" i="27" s="1"/>
  <c r="F133" i="27" s="1"/>
  <c r="F132" i="27" s="1"/>
  <c r="F131" i="27" s="1"/>
  <c r="F130" i="27"/>
  <c r="F129" i="27" s="1"/>
  <c r="F128" i="27" s="1"/>
  <c r="F127" i="27"/>
  <c r="F126" i="27" s="1"/>
  <c r="F125" i="27" s="1"/>
  <c r="F121" i="27"/>
  <c r="F120" i="27" s="1"/>
  <c r="F119" i="27" s="1"/>
  <c r="F118" i="27" s="1"/>
  <c r="F117" i="27" s="1"/>
  <c r="F116" i="27"/>
  <c r="F115" i="27" s="1"/>
  <c r="F114" i="27" s="1"/>
  <c r="F113" i="27" s="1"/>
  <c r="F112" i="27" s="1"/>
  <c r="F111" i="27"/>
  <c r="F110" i="27" s="1"/>
  <c r="F109" i="27" s="1"/>
  <c r="F108" i="27" s="1"/>
  <c r="F102" i="27"/>
  <c r="F101" i="27" s="1"/>
  <c r="F98" i="27" s="1"/>
  <c r="F96" i="27"/>
  <c r="F90" i="27"/>
  <c r="F89" i="27" s="1"/>
  <c r="F88" i="27" s="1"/>
  <c r="F87" i="27" s="1"/>
  <c r="F86" i="27" s="1"/>
  <c r="F85" i="27"/>
  <c r="F84" i="27" s="1"/>
  <c r="F83" i="27" s="1"/>
  <c r="F82" i="27" s="1"/>
  <c r="F81" i="27" s="1"/>
  <c r="F80" i="27"/>
  <c r="F79" i="27" s="1"/>
  <c r="F78" i="27" s="1"/>
  <c r="F77" i="27"/>
  <c r="F76" i="27" s="1"/>
  <c r="F75" i="27" s="1"/>
  <c r="F69" i="27"/>
  <c r="F68" i="27" s="1"/>
  <c r="F67" i="27" s="1"/>
  <c r="F63" i="27"/>
  <c r="F62" i="27" s="1"/>
  <c r="F61" i="27" s="1"/>
  <c r="F55" i="27"/>
  <c r="F54" i="27" s="1"/>
  <c r="F53" i="27"/>
  <c r="F52" i="27" s="1"/>
  <c r="F47" i="27"/>
  <c r="F46" i="27" s="1"/>
  <c r="F45" i="27"/>
  <c r="F44" i="27" s="1"/>
  <c r="F37" i="27"/>
  <c r="F36" i="27" s="1"/>
  <c r="F35" i="27" s="1"/>
  <c r="F34" i="27"/>
  <c r="F33" i="27" s="1"/>
  <c r="F32" i="27" s="1"/>
  <c r="F31" i="27"/>
  <c r="F30" i="27" s="1"/>
  <c r="F29" i="27"/>
  <c r="F28" i="27" s="1"/>
  <c r="F20" i="27"/>
  <c r="F17" i="27"/>
  <c r="F16" i="27" s="1"/>
  <c r="F15" i="27" s="1"/>
  <c r="E249" i="27"/>
  <c r="E248" i="27" s="1"/>
  <c r="E247" i="27" s="1"/>
  <c r="E244" i="27"/>
  <c r="E243" i="27" s="1"/>
  <c r="F240" i="27"/>
  <c r="F239" i="27" s="1"/>
  <c r="F238" i="27" s="1"/>
  <c r="F237" i="27" s="1"/>
  <c r="E240" i="27"/>
  <c r="E239" i="27" s="1"/>
  <c r="E238" i="27" s="1"/>
  <c r="E237" i="27" s="1"/>
  <c r="E231" i="27"/>
  <c r="E230" i="27" s="1"/>
  <c r="E229" i="27" s="1"/>
  <c r="E227" i="27"/>
  <c r="E226" i="27" s="1"/>
  <c r="E225" i="27" s="1"/>
  <c r="E223" i="27"/>
  <c r="E222" i="27" s="1"/>
  <c r="E215" i="27" s="1"/>
  <c r="E212" i="27"/>
  <c r="E210" i="27"/>
  <c r="E201" i="27"/>
  <c r="E200" i="27" s="1"/>
  <c r="E198" i="27"/>
  <c r="E193" i="27"/>
  <c r="E191" i="27"/>
  <c r="E189" i="27"/>
  <c r="E186" i="27"/>
  <c r="E185" i="27" s="1"/>
  <c r="E183" i="27"/>
  <c r="E182" i="27" s="1"/>
  <c r="E180" i="27"/>
  <c r="E178" i="27"/>
  <c r="E176" i="27"/>
  <c r="E170" i="27"/>
  <c r="E169" i="27" s="1"/>
  <c r="E168" i="27" s="1"/>
  <c r="E166" i="27"/>
  <c r="E165" i="27" s="1"/>
  <c r="E164" i="27" s="1"/>
  <c r="E162" i="27"/>
  <c r="E161" i="27" s="1"/>
  <c r="E160" i="27" s="1"/>
  <c r="E158" i="27"/>
  <c r="E156" i="27"/>
  <c r="E151" i="27"/>
  <c r="E150" i="27" s="1"/>
  <c r="E149" i="27" s="1"/>
  <c r="E148" i="27" s="1"/>
  <c r="E147" i="27" s="1"/>
  <c r="E140" i="27"/>
  <c r="E139" i="27" s="1"/>
  <c r="E138" i="27" s="1"/>
  <c r="E137" i="27" s="1"/>
  <c r="E136" i="27" s="1"/>
  <c r="E134" i="27"/>
  <c r="E133" i="27" s="1"/>
  <c r="E132" i="27" s="1"/>
  <c r="E131" i="27" s="1"/>
  <c r="E129" i="27"/>
  <c r="E128" i="27" s="1"/>
  <c r="E126" i="27"/>
  <c r="E125" i="27" s="1"/>
  <c r="E120" i="27"/>
  <c r="E119" i="27" s="1"/>
  <c r="E118" i="27" s="1"/>
  <c r="E117" i="27" s="1"/>
  <c r="E115" i="27"/>
  <c r="E114" i="27" s="1"/>
  <c r="E113" i="27" s="1"/>
  <c r="E112" i="27" s="1"/>
  <c r="E110" i="27"/>
  <c r="E109" i="27" s="1"/>
  <c r="E108" i="27" s="1"/>
  <c r="E101" i="27"/>
  <c r="E98" i="27" s="1"/>
  <c r="E94" i="27"/>
  <c r="E89" i="27"/>
  <c r="E88" i="27" s="1"/>
  <c r="E87" i="27" s="1"/>
  <c r="E86" i="27" s="1"/>
  <c r="E84" i="27"/>
  <c r="E83" i="27" s="1"/>
  <c r="E82" i="27" s="1"/>
  <c r="E81" i="27" s="1"/>
  <c r="E68" i="27"/>
  <c r="E67" i="27" s="1"/>
  <c r="E62" i="27"/>
  <c r="E61" i="27" s="1"/>
  <c r="E56" i="27"/>
  <c r="E54" i="27"/>
  <c r="E52" i="27"/>
  <c r="E46" i="27"/>
  <c r="E44" i="27"/>
  <c r="E36" i="27"/>
  <c r="E35" i="27" s="1"/>
  <c r="E33" i="27"/>
  <c r="E32" i="27" s="1"/>
  <c r="E30" i="27"/>
  <c r="E28" i="27"/>
  <c r="E18" i="27"/>
  <c r="E16" i="27"/>
  <c r="E15" i="27" s="1"/>
  <c r="D235" i="27"/>
  <c r="D234" i="27" s="1"/>
  <c r="D233" i="27" s="1"/>
  <c r="D186" i="27"/>
  <c r="D185" i="27" s="1"/>
  <c r="E188" i="27" l="1"/>
  <c r="E93" i="27"/>
  <c r="E92" i="27" s="1"/>
  <c r="E91" i="27" s="1"/>
  <c r="F60" i="27"/>
  <c r="F59" i="27" s="1"/>
  <c r="F19" i="27"/>
  <c r="F18" i="27" s="1"/>
  <c r="F9" i="27" s="1"/>
  <c r="F8" i="27" s="1"/>
  <c r="F7" i="27" s="1"/>
  <c r="E60" i="27"/>
  <c r="E59" i="27" s="1"/>
  <c r="E9" i="27"/>
  <c r="E8" i="27" s="1"/>
  <c r="E7" i="27" s="1"/>
  <c r="E175" i="27"/>
  <c r="F188" i="27"/>
  <c r="F214" i="27"/>
  <c r="E209" i="27"/>
  <c r="E203" i="27" s="1"/>
  <c r="E195" i="27"/>
  <c r="F95" i="27"/>
  <c r="F94" i="27" s="1"/>
  <c r="F93" i="27" s="1"/>
  <c r="E27" i="27"/>
  <c r="E26" i="27" s="1"/>
  <c r="F195" i="27"/>
  <c r="F242" i="27"/>
  <c r="F209" i="27"/>
  <c r="F203" i="27" s="1"/>
  <c r="E235" i="27"/>
  <c r="E234" i="27" s="1"/>
  <c r="E233" i="27" s="1"/>
  <c r="E214" i="27" s="1"/>
  <c r="E74" i="27"/>
  <c r="E73" i="27" s="1"/>
  <c r="F175" i="27"/>
  <c r="F74" i="27"/>
  <c r="F73" i="27" s="1"/>
  <c r="F27" i="27"/>
  <c r="F26" i="27" s="1"/>
  <c r="E155" i="27"/>
  <c r="E154" i="27" s="1"/>
  <c r="E153" i="27" s="1"/>
  <c r="E242" i="27"/>
  <c r="F155" i="27"/>
  <c r="F154" i="27" s="1"/>
  <c r="F153" i="27" s="1"/>
  <c r="E43" i="27"/>
  <c r="E42" i="27" s="1"/>
  <c r="E41" i="27" s="1"/>
  <c r="E51" i="27"/>
  <c r="E50" i="27" s="1"/>
  <c r="E49" i="27" s="1"/>
  <c r="E48" i="27" s="1"/>
  <c r="F43" i="27"/>
  <c r="F42" i="27" s="1"/>
  <c r="F41" i="27" s="1"/>
  <c r="E124" i="27"/>
  <c r="E123" i="27" s="1"/>
  <c r="E122" i="27" s="1"/>
  <c r="F124" i="27"/>
  <c r="F123" i="27" s="1"/>
  <c r="F122" i="27" s="1"/>
  <c r="F174" i="27" l="1"/>
  <c r="F173" i="27" s="1"/>
  <c r="F172" i="27" s="1"/>
  <c r="F92" i="27"/>
  <c r="F91" i="27" s="1"/>
  <c r="F25" i="27"/>
  <c r="F24" i="27" s="1"/>
  <c r="E25" i="27"/>
  <c r="E24" i="27" s="1"/>
  <c r="F58" i="27"/>
  <c r="E174" i="27"/>
  <c r="E173" i="27" s="1"/>
  <c r="E172" i="27" s="1"/>
  <c r="E58" i="27"/>
  <c r="E251" i="27" l="1"/>
  <c r="F30" i="23"/>
  <c r="F29" i="23" s="1"/>
  <c r="F28" i="23"/>
  <c r="F27" i="23" s="1"/>
  <c r="F25" i="23"/>
  <c r="F26" i="23"/>
  <c r="F24" i="23"/>
  <c r="F22" i="23"/>
  <c r="F20" i="23" s="1"/>
  <c r="F18" i="23"/>
  <c r="F19" i="23"/>
  <c r="F17" i="23"/>
  <c r="F15" i="23"/>
  <c r="F14" i="23" s="1"/>
  <c r="F10" i="23"/>
  <c r="F11" i="23"/>
  <c r="F12" i="23"/>
  <c r="F13" i="23"/>
  <c r="F9" i="23"/>
  <c r="E29" i="23"/>
  <c r="E27" i="23"/>
  <c r="E23" i="23"/>
  <c r="E14" i="23"/>
  <c r="E8" i="23"/>
  <c r="G168" i="2"/>
  <c r="G167" i="2" s="1"/>
  <c r="G166" i="2" s="1"/>
  <c r="G165" i="2" s="1"/>
  <c r="G164" i="2" s="1"/>
  <c r="G163" i="2" s="1"/>
  <c r="G147" i="2" s="1"/>
  <c r="G233" i="2"/>
  <c r="G232" i="2" s="1"/>
  <c r="G231" i="2" s="1"/>
  <c r="F233" i="2"/>
  <c r="F232" i="2" s="1"/>
  <c r="F231" i="2" s="1"/>
  <c r="H244" i="2"/>
  <c r="H243" i="2" s="1"/>
  <c r="G256" i="2"/>
  <c r="G266" i="2"/>
  <c r="G101" i="2"/>
  <c r="G20" i="2"/>
  <c r="G13" i="2"/>
  <c r="G12" i="2" s="1"/>
  <c r="G11" i="2" s="1"/>
  <c r="H14" i="2"/>
  <c r="H13" i="2" s="1"/>
  <c r="H12" i="2" s="1"/>
  <c r="H11" i="2" s="1"/>
  <c r="F13" i="2"/>
  <c r="F12" i="2" s="1"/>
  <c r="F11" i="2" s="1"/>
  <c r="G268" i="2"/>
  <c r="G264" i="2"/>
  <c r="G254" i="2"/>
  <c r="G246" i="2"/>
  <c r="G245" i="2" s="1"/>
  <c r="G241" i="2"/>
  <c r="G229" i="2"/>
  <c r="G228" i="2" s="1"/>
  <c r="G227" i="2" s="1"/>
  <c r="G225" i="2"/>
  <c r="G224" i="2" s="1"/>
  <c r="G217" i="2" s="1"/>
  <c r="G205" i="2"/>
  <c r="G204" i="2" s="1"/>
  <c r="G203" i="2" s="1"/>
  <c r="G202" i="2" s="1"/>
  <c r="G200" i="2"/>
  <c r="G199" i="2" s="1"/>
  <c r="G198" i="2" s="1"/>
  <c r="G197" i="2" s="1"/>
  <c r="G192" i="2"/>
  <c r="G191" i="2" s="1"/>
  <c r="G186" i="2"/>
  <c r="G185" i="2" s="1"/>
  <c r="G179" i="2"/>
  <c r="G178" i="2" s="1"/>
  <c r="G176" i="2"/>
  <c r="G175" i="2" s="1"/>
  <c r="G139" i="2"/>
  <c r="G138" i="2" s="1"/>
  <c r="G133" i="2"/>
  <c r="G132" i="2" s="1"/>
  <c r="G131" i="2" s="1"/>
  <c r="G130" i="2" s="1"/>
  <c r="G128" i="2"/>
  <c r="G127" i="2" s="1"/>
  <c r="G126" i="2" s="1"/>
  <c r="G125" i="2" s="1"/>
  <c r="G121" i="2"/>
  <c r="G120" i="2" s="1"/>
  <c r="G119" i="2" s="1"/>
  <c r="G118" i="2" s="1"/>
  <c r="G117" i="2" s="1"/>
  <c r="G116" i="2" s="1"/>
  <c r="G113" i="2"/>
  <c r="G112" i="2" s="1"/>
  <c r="G111" i="2" s="1"/>
  <c r="G110" i="2" s="1"/>
  <c r="G109" i="2" s="1"/>
  <c r="G108" i="2" s="1"/>
  <c r="G106" i="2"/>
  <c r="G105" i="2" s="1"/>
  <c r="G103" i="2"/>
  <c r="G99" i="2"/>
  <c r="G93" i="2"/>
  <c r="G92" i="2" s="1"/>
  <c r="G91" i="2" s="1"/>
  <c r="G89" i="2"/>
  <c r="G88" i="2" s="1"/>
  <c r="G87" i="2" s="1"/>
  <c r="G85" i="2"/>
  <c r="G83" i="2"/>
  <c r="G72" i="2"/>
  <c r="G71" i="2" s="1"/>
  <c r="G70" i="2" s="1"/>
  <c r="G69" i="2" s="1"/>
  <c r="G67" i="2"/>
  <c r="G66" i="2" s="1"/>
  <c r="G65" i="2" s="1"/>
  <c r="G64" i="2" s="1"/>
  <c r="G61" i="2"/>
  <c r="G60" i="2" s="1"/>
  <c r="G59" i="2" s="1"/>
  <c r="G58" i="2" s="1"/>
  <c r="G55" i="2"/>
  <c r="G54" i="2" s="1"/>
  <c r="G53" i="2" s="1"/>
  <c r="G52" i="2" s="1"/>
  <c r="G51" i="2" s="1"/>
  <c r="G50" i="2" s="1"/>
  <c r="G30" i="2"/>
  <c r="G29" i="2" s="1"/>
  <c r="G24" i="2"/>
  <c r="G22" i="2"/>
  <c r="H267" i="2"/>
  <c r="H266" i="2" s="1"/>
  <c r="H265" i="2"/>
  <c r="H264" i="2" s="1"/>
  <c r="H257" i="2"/>
  <c r="H256" i="2" s="1"/>
  <c r="H255" i="2"/>
  <c r="H254" i="2" s="1"/>
  <c r="H247" i="2"/>
  <c r="H246" i="2" s="1"/>
  <c r="H245" i="2" s="1"/>
  <c r="H242" i="2"/>
  <c r="H241" i="2" s="1"/>
  <c r="H230" i="2"/>
  <c r="H229" i="2" s="1"/>
  <c r="H228" i="2" s="1"/>
  <c r="H227" i="2" s="1"/>
  <c r="H226" i="2"/>
  <c r="H225" i="2" s="1"/>
  <c r="H224" i="2" s="1"/>
  <c r="H217" i="2" s="1"/>
  <c r="H206" i="2"/>
  <c r="H205" i="2" s="1"/>
  <c r="H204" i="2" s="1"/>
  <c r="H203" i="2" s="1"/>
  <c r="H202" i="2" s="1"/>
  <c r="H201" i="2"/>
  <c r="H200" i="2" s="1"/>
  <c r="H199" i="2" s="1"/>
  <c r="H198" i="2" s="1"/>
  <c r="H197" i="2" s="1"/>
  <c r="H193" i="2"/>
  <c r="H192" i="2" s="1"/>
  <c r="H191" i="2" s="1"/>
  <c r="H187" i="2"/>
  <c r="H186" i="2" s="1"/>
  <c r="H185" i="2" s="1"/>
  <c r="H180" i="2"/>
  <c r="H179" i="2" s="1"/>
  <c r="H178" i="2" s="1"/>
  <c r="H177" i="2"/>
  <c r="H176" i="2" s="1"/>
  <c r="H175" i="2" s="1"/>
  <c r="H134" i="2"/>
  <c r="H133" i="2" s="1"/>
  <c r="H132" i="2" s="1"/>
  <c r="H131" i="2" s="1"/>
  <c r="H130" i="2" s="1"/>
  <c r="H129" i="2"/>
  <c r="H128" i="2" s="1"/>
  <c r="H127" i="2" s="1"/>
  <c r="H126" i="2" s="1"/>
  <c r="H125" i="2" s="1"/>
  <c r="H122" i="2"/>
  <c r="H121" i="2" s="1"/>
  <c r="H120" i="2" s="1"/>
  <c r="H119" i="2" s="1"/>
  <c r="H118" i="2" s="1"/>
  <c r="H117" i="2" s="1"/>
  <c r="H116" i="2" s="1"/>
  <c r="H114" i="2"/>
  <c r="H113" i="2" s="1"/>
  <c r="H112" i="2" s="1"/>
  <c r="H111" i="2" s="1"/>
  <c r="H110" i="2" s="1"/>
  <c r="H109" i="2" s="1"/>
  <c r="H108" i="2" s="1"/>
  <c r="H107" i="2"/>
  <c r="H106" i="2" s="1"/>
  <c r="H105" i="2" s="1"/>
  <c r="H104" i="2"/>
  <c r="H103" i="2" s="1"/>
  <c r="H100" i="2"/>
  <c r="H99" i="2" s="1"/>
  <c r="H94" i="2"/>
  <c r="H93" i="2" s="1"/>
  <c r="H92" i="2" s="1"/>
  <c r="H91" i="2" s="1"/>
  <c r="H90" i="2"/>
  <c r="H89" i="2" s="1"/>
  <c r="H88" i="2" s="1"/>
  <c r="H87" i="2" s="1"/>
  <c r="H86" i="2"/>
  <c r="H85" i="2" s="1"/>
  <c r="H84" i="2"/>
  <c r="H83" i="2" s="1"/>
  <c r="H73" i="2"/>
  <c r="H72" i="2" s="1"/>
  <c r="H71" i="2" s="1"/>
  <c r="H70" i="2" s="1"/>
  <c r="H69" i="2" s="1"/>
  <c r="H68" i="2"/>
  <c r="H67" i="2" s="1"/>
  <c r="H66" i="2" s="1"/>
  <c r="H65" i="2" s="1"/>
  <c r="H64" i="2" s="1"/>
  <c r="H62" i="2"/>
  <c r="H61" i="2" s="1"/>
  <c r="H60" i="2" s="1"/>
  <c r="H59" i="2" s="1"/>
  <c r="H58" i="2" s="1"/>
  <c r="H56" i="2"/>
  <c r="H55" i="2" s="1"/>
  <c r="H54" i="2" s="1"/>
  <c r="H53" i="2" s="1"/>
  <c r="H52" i="2" s="1"/>
  <c r="H51" i="2" s="1"/>
  <c r="H50" i="2" s="1"/>
  <c r="H31" i="2"/>
  <c r="H30" i="2" s="1"/>
  <c r="H29" i="2" s="1"/>
  <c r="H25" i="2"/>
  <c r="H24" i="2" s="1"/>
  <c r="H23" i="2"/>
  <c r="H22" i="2" s="1"/>
  <c r="G253" i="2" l="1"/>
  <c r="G252" i="2" s="1"/>
  <c r="G251" i="2" s="1"/>
  <c r="H253" i="2"/>
  <c r="H252" i="2" s="1"/>
  <c r="H251" i="2" s="1"/>
  <c r="G209" i="2"/>
  <c r="G208" i="2" s="1"/>
  <c r="H209" i="2"/>
  <c r="H208" i="2" s="1"/>
  <c r="G184" i="2"/>
  <c r="G183" i="2" s="1"/>
  <c r="G182" i="2" s="1"/>
  <c r="G181" i="2" s="1"/>
  <c r="H184" i="2"/>
  <c r="H183" i="2" s="1"/>
  <c r="H182" i="2" s="1"/>
  <c r="H181" i="2" s="1"/>
  <c r="G137" i="2"/>
  <c r="G136" i="2" s="1"/>
  <c r="G135" i="2" s="1"/>
  <c r="G216" i="2"/>
  <c r="F16" i="23"/>
  <c r="H169" i="2"/>
  <c r="H168" i="2" s="1"/>
  <c r="H167" i="2" s="1"/>
  <c r="H166" i="2" s="1"/>
  <c r="H165" i="2" s="1"/>
  <c r="H164" i="2" s="1"/>
  <c r="H163" i="2" s="1"/>
  <c r="H147" i="2" s="1"/>
  <c r="F23" i="23"/>
  <c r="H139" i="2"/>
  <c r="H138" i="2" s="1"/>
  <c r="H21" i="2"/>
  <c r="H20" i="2" s="1"/>
  <c r="H19" i="2" s="1"/>
  <c r="H234" i="2"/>
  <c r="H233" i="2" s="1"/>
  <c r="H232" i="2" s="1"/>
  <c r="H231" i="2" s="1"/>
  <c r="H216" i="2" s="1"/>
  <c r="G10" i="2"/>
  <c r="G9" i="2" s="1"/>
  <c r="G8" i="2" s="1"/>
  <c r="E31" i="23"/>
  <c r="F8" i="23"/>
  <c r="G243" i="2"/>
  <c r="G240" i="2" s="1"/>
  <c r="G239" i="2" s="1"/>
  <c r="H102" i="2"/>
  <c r="H101" i="2" s="1"/>
  <c r="H98" i="2" s="1"/>
  <c r="H10" i="2"/>
  <c r="H9" i="2" s="1"/>
  <c r="H8" i="2" s="1"/>
  <c r="G124" i="2"/>
  <c r="G123" i="2" s="1"/>
  <c r="H174" i="2"/>
  <c r="H173" i="2" s="1"/>
  <c r="H172" i="2" s="1"/>
  <c r="H171" i="2" s="1"/>
  <c r="G63" i="2"/>
  <c r="H240" i="2"/>
  <c r="H239" i="2" s="1"/>
  <c r="G263" i="2"/>
  <c r="G262" i="2" s="1"/>
  <c r="G261" i="2" s="1"/>
  <c r="G260" i="2" s="1"/>
  <c r="G259" i="2" s="1"/>
  <c r="G258" i="2" s="1"/>
  <c r="G174" i="2"/>
  <c r="G173" i="2" s="1"/>
  <c r="G172" i="2" s="1"/>
  <c r="G171" i="2" s="1"/>
  <c r="H82" i="2"/>
  <c r="H81" i="2" s="1"/>
  <c r="H80" i="2" s="1"/>
  <c r="G82" i="2"/>
  <c r="G81" i="2" s="1"/>
  <c r="G80" i="2" s="1"/>
  <c r="H63" i="2"/>
  <c r="G98" i="2"/>
  <c r="G19" i="2"/>
  <c r="G18" i="2" s="1"/>
  <c r="G17" i="2" s="1"/>
  <c r="H124" i="2"/>
  <c r="H123" i="2" s="1"/>
  <c r="G238" i="2" l="1"/>
  <c r="G237" i="2" s="1"/>
  <c r="G236" i="2" s="1"/>
  <c r="G235" i="2" s="1"/>
  <c r="H238" i="2"/>
  <c r="H237" i="2" s="1"/>
  <c r="H236" i="2" s="1"/>
  <c r="H235" i="2" s="1"/>
  <c r="H137" i="2"/>
  <c r="H136" i="2" s="1"/>
  <c r="H135" i="2" s="1"/>
  <c r="H115" i="2" s="1"/>
  <c r="G16" i="2"/>
  <c r="G15" i="2" s="1"/>
  <c r="H18" i="2"/>
  <c r="H17" i="2" s="1"/>
  <c r="H16" i="2" s="1"/>
  <c r="H15" i="2" s="1"/>
  <c r="F31" i="23"/>
  <c r="G115" i="2"/>
  <c r="H97" i="2"/>
  <c r="G207" i="2"/>
  <c r="G170" i="2" s="1"/>
  <c r="H207" i="2"/>
  <c r="H170" i="2" s="1"/>
  <c r="G97" i="2"/>
  <c r="D249" i="27"/>
  <c r="D248" i="27" s="1"/>
  <c r="D247" i="27" s="1"/>
  <c r="G96" i="2" l="1"/>
  <c r="G95" i="2" s="1"/>
  <c r="G57" i="2" s="1"/>
  <c r="G7" i="2" s="1"/>
  <c r="G270" i="2" s="1"/>
  <c r="H96" i="2"/>
  <c r="H95" i="2" s="1"/>
  <c r="H57" i="2" s="1"/>
  <c r="H7" i="2" s="1"/>
  <c r="F369" i="26"/>
  <c r="F367" i="26"/>
  <c r="F366" i="26" s="1"/>
  <c r="F352" i="26"/>
  <c r="F347" i="26"/>
  <c r="F338" i="26"/>
  <c r="F337" i="26" s="1"/>
  <c r="F336" i="26" s="1"/>
  <c r="F334" i="26"/>
  <c r="F333" i="26" s="1"/>
  <c r="F332" i="26" s="1"/>
  <c r="F330" i="26"/>
  <c r="F329" i="26" s="1"/>
  <c r="F325" i="26"/>
  <c r="F324" i="26" s="1"/>
  <c r="F311" i="26"/>
  <c r="F310" i="26" s="1"/>
  <c r="F309" i="26" s="1"/>
  <c r="F306" i="26"/>
  <c r="F305" i="26" s="1"/>
  <c r="F304" i="26" s="1"/>
  <c r="F301" i="26"/>
  <c r="F300" i="26" s="1"/>
  <c r="F299" i="26" s="1"/>
  <c r="F290" i="26" s="1"/>
  <c r="F275" i="26"/>
  <c r="F274" i="26" s="1"/>
  <c r="F273" i="26" s="1"/>
  <c r="F269" i="26"/>
  <c r="F268" i="26" s="1"/>
  <c r="F267" i="26" s="1"/>
  <c r="F259" i="26"/>
  <c r="F258" i="26" s="1"/>
  <c r="F257" i="26" s="1"/>
  <c r="F251" i="26"/>
  <c r="F250" i="26" s="1"/>
  <c r="F239" i="26"/>
  <c r="F238" i="26" s="1"/>
  <c r="F243" i="26"/>
  <c r="F242" i="26" s="1"/>
  <c r="F241" i="26" s="1"/>
  <c r="F231" i="26"/>
  <c r="F230" i="26" s="1"/>
  <c r="F229" i="26" s="1"/>
  <c r="F193" i="26"/>
  <c r="F192" i="26" s="1"/>
  <c r="F191" i="26" s="1"/>
  <c r="F187" i="26"/>
  <c r="F179" i="26"/>
  <c r="F178" i="26" s="1"/>
  <c r="F177" i="26" s="1"/>
  <c r="F173" i="26"/>
  <c r="F172" i="26" s="1"/>
  <c r="F171" i="26" s="1"/>
  <c r="F165" i="26"/>
  <c r="F164" i="26" s="1"/>
  <c r="F163" i="26" s="1"/>
  <c r="F155" i="26"/>
  <c r="F154" i="26" s="1"/>
  <c r="F153" i="26" s="1"/>
  <c r="F147" i="26"/>
  <c r="F146" i="26" s="1"/>
  <c r="F144" i="26"/>
  <c r="F143" i="26" s="1"/>
  <c r="F139" i="26"/>
  <c r="F138" i="26" s="1"/>
  <c r="F137" i="26" s="1"/>
  <c r="F131" i="26"/>
  <c r="F130" i="26" s="1"/>
  <c r="F126" i="26"/>
  <c r="F125" i="26" s="1"/>
  <c r="F119" i="26"/>
  <c r="F118" i="26" s="1"/>
  <c r="F117" i="26" s="1"/>
  <c r="F114" i="26"/>
  <c r="F113" i="26" s="1"/>
  <c r="F110" i="26"/>
  <c r="F109" i="26" s="1"/>
  <c r="F108" i="26" s="1"/>
  <c r="F104" i="26"/>
  <c r="F103" i="26" s="1"/>
  <c r="F101" i="26"/>
  <c r="F100" i="26" s="1"/>
  <c r="F88" i="26"/>
  <c r="F87" i="26" s="1"/>
  <c r="F86" i="26" s="1"/>
  <c r="F82" i="26"/>
  <c r="F81" i="26" s="1"/>
  <c r="F80" i="26" s="1"/>
  <c r="F75" i="26"/>
  <c r="F74" i="26" s="1"/>
  <c r="F73" i="26" s="1"/>
  <c r="F68" i="26"/>
  <c r="F67" i="26" s="1"/>
  <c r="F39" i="26"/>
  <c r="F30" i="26"/>
  <c r="F28" i="26"/>
  <c r="F27" i="26" s="1"/>
  <c r="F10" i="26"/>
  <c r="F279" i="26" l="1"/>
  <c r="F278" i="26" s="1"/>
  <c r="F21" i="26"/>
  <c r="F186" i="26"/>
  <c r="F185" i="26" s="1"/>
  <c r="F184" i="26" s="1"/>
  <c r="F323" i="26"/>
  <c r="F322" i="26" s="1"/>
  <c r="F346" i="26"/>
  <c r="F249" i="26"/>
  <c r="F248" i="26" s="1"/>
  <c r="F142" i="26"/>
  <c r="F124" i="26"/>
  <c r="F99" i="26"/>
  <c r="D19" i="27" l="1"/>
  <c r="D18" i="27" s="1"/>
  <c r="D16" i="27"/>
  <c r="D15" i="27" s="1"/>
  <c r="D183" i="27"/>
  <c r="D182" i="27" s="1"/>
  <c r="D189" i="27"/>
  <c r="D54" i="27"/>
  <c r="D52" i="27"/>
  <c r="D46" i="27"/>
  <c r="D44" i="27"/>
  <c r="D36" i="27"/>
  <c r="D35" i="27" s="1"/>
  <c r="D33" i="27"/>
  <c r="D32" i="27" s="1"/>
  <c r="D30" i="27"/>
  <c r="D28" i="27"/>
  <c r="D231" i="27"/>
  <c r="D230" i="27" s="1"/>
  <c r="D229" i="27" s="1"/>
  <c r="D227" i="27"/>
  <c r="D226" i="27" s="1"/>
  <c r="D225" i="27" s="1"/>
  <c r="D223" i="27"/>
  <c r="D222" i="27" s="1"/>
  <c r="D215" i="27" s="1"/>
  <c r="D89" i="27"/>
  <c r="D88" i="27" s="1"/>
  <c r="D87" i="27" s="1"/>
  <c r="D86" i="27" s="1"/>
  <c r="D84" i="27"/>
  <c r="D83" i="27" s="1"/>
  <c r="D82" i="27" s="1"/>
  <c r="D81" i="27" s="1"/>
  <c r="D68" i="27"/>
  <c r="D67" i="27" s="1"/>
  <c r="D62" i="27"/>
  <c r="D61" i="27" s="1"/>
  <c r="D79" i="27"/>
  <c r="D78" i="27" s="1"/>
  <c r="D76" i="27"/>
  <c r="D75" i="27" s="1"/>
  <c r="D151" i="27"/>
  <c r="D150" i="27" s="1"/>
  <c r="D149" i="27" s="1"/>
  <c r="D148" i="27" s="1"/>
  <c r="D147" i="27" s="1"/>
  <c r="D101" i="27"/>
  <c r="D98" i="27" s="1"/>
  <c r="D94" i="27"/>
  <c r="D134" i="27"/>
  <c r="D133" i="27" s="1"/>
  <c r="D132" i="27" s="1"/>
  <c r="D131" i="27" s="1"/>
  <c r="D129" i="27"/>
  <c r="D128" i="27" s="1"/>
  <c r="D110" i="27"/>
  <c r="D109" i="27" s="1"/>
  <c r="D108" i="27" s="1"/>
  <c r="D245" i="27"/>
  <c r="D244" i="27" s="1"/>
  <c r="D243" i="27" s="1"/>
  <c r="D242" i="27" s="1"/>
  <c r="D212" i="27"/>
  <c r="D210" i="27"/>
  <c r="D198" i="27"/>
  <c r="D180" i="27"/>
  <c r="D178" i="27"/>
  <c r="D176" i="27"/>
  <c r="D170" i="27"/>
  <c r="D169" i="27" s="1"/>
  <c r="D168" i="27" s="1"/>
  <c r="D166" i="27"/>
  <c r="D165" i="27" s="1"/>
  <c r="D164" i="27" s="1"/>
  <c r="D162" i="27"/>
  <c r="D161" i="27" s="1"/>
  <c r="D160" i="27" s="1"/>
  <c r="D158" i="27"/>
  <c r="D156" i="27"/>
  <c r="D140" i="27"/>
  <c r="D139" i="27" s="1"/>
  <c r="D138" i="27" s="1"/>
  <c r="D137" i="27" s="1"/>
  <c r="D136" i="27" s="1"/>
  <c r="D120" i="27"/>
  <c r="D119" i="27" s="1"/>
  <c r="D118" i="27" s="1"/>
  <c r="D117" i="27" s="1"/>
  <c r="D115" i="27"/>
  <c r="D114" i="27" s="1"/>
  <c r="D113" i="27" s="1"/>
  <c r="D112" i="27" s="1"/>
  <c r="D240" i="27"/>
  <c r="D239" i="27" s="1"/>
  <c r="D238" i="27" s="1"/>
  <c r="D237" i="27" s="1"/>
  <c r="D126" i="27"/>
  <c r="D125" i="27" s="1"/>
  <c r="D201" i="27"/>
  <c r="D200" i="27" s="1"/>
  <c r="D193" i="27"/>
  <c r="D191" i="27"/>
  <c r="D93" i="27" l="1"/>
  <c r="D92" i="27" s="1"/>
  <c r="D60" i="27"/>
  <c r="D59" i="27" s="1"/>
  <c r="D9" i="27"/>
  <c r="D214" i="27"/>
  <c r="D56" i="27"/>
  <c r="D51" i="27" s="1"/>
  <c r="D50" i="27" s="1"/>
  <c r="D49" i="27" s="1"/>
  <c r="D48" i="27" s="1"/>
  <c r="F57" i="27"/>
  <c r="F56" i="27" s="1"/>
  <c r="F51" i="27" s="1"/>
  <c r="F50" i="27" s="1"/>
  <c r="F49" i="27" s="1"/>
  <c r="F48" i="27" s="1"/>
  <c r="F251" i="27" s="1"/>
  <c r="D124" i="27"/>
  <c r="D123" i="27" s="1"/>
  <c r="D122" i="27" s="1"/>
  <c r="D74" i="27"/>
  <c r="D73" i="27" s="1"/>
  <c r="D188" i="27"/>
  <c r="D27" i="27"/>
  <c r="D43" i="27"/>
  <c r="D42" i="27" s="1"/>
  <c r="D41" i="27" s="1"/>
  <c r="D155" i="27"/>
  <c r="D154" i="27" s="1"/>
  <c r="D153" i="27" s="1"/>
  <c r="D195" i="27"/>
  <c r="D209" i="27"/>
  <c r="D203" i="27" s="1"/>
  <c r="D175" i="27"/>
  <c r="D26" i="27" l="1"/>
  <c r="D25" i="27" s="1"/>
  <c r="D24" i="27" s="1"/>
  <c r="D174" i="27"/>
  <c r="D173" i="27" s="1"/>
  <c r="D172" i="27" s="1"/>
  <c r="D91" i="27"/>
  <c r="D58" i="27"/>
  <c r="D8" i="27"/>
  <c r="D7" i="27" s="1"/>
  <c r="D251" i="27" l="1"/>
  <c r="F363" i="26"/>
  <c r="F362" i="26" l="1"/>
  <c r="F361" i="26" s="1"/>
  <c r="F360" i="26" s="1"/>
  <c r="H363" i="26"/>
  <c r="H362" i="26" s="1"/>
  <c r="H361" i="26" s="1"/>
  <c r="H360" i="26" s="1"/>
  <c r="H359" i="26" s="1"/>
  <c r="H358" i="26" s="1"/>
  <c r="H357" i="26" s="1"/>
  <c r="H356" i="26" s="1"/>
  <c r="H355" i="26" s="1"/>
  <c r="H374" i="26" s="1"/>
  <c r="F272" i="26"/>
  <c r="F271" i="26" s="1"/>
  <c r="F266" i="26"/>
  <c r="F265" i="26" s="1"/>
  <c r="F170" i="26"/>
  <c r="F169" i="26" s="1"/>
  <c r="F152" i="26"/>
  <c r="F151" i="26" s="1"/>
  <c r="F150" i="26" s="1"/>
  <c r="F149" i="26" s="1"/>
  <c r="F116" i="26"/>
  <c r="F107" i="26"/>
  <c r="F98" i="26"/>
  <c r="F72" i="26"/>
  <c r="F71" i="26" s="1"/>
  <c r="F66" i="26"/>
  <c r="F65" i="26" s="1"/>
  <c r="F64" i="26" s="1"/>
  <c r="F63" i="26" s="1"/>
  <c r="F38" i="26"/>
  <c r="F20" i="26" s="1"/>
  <c r="F19" i="26" s="1"/>
  <c r="F9" i="26"/>
  <c r="F8" i="26" s="1"/>
  <c r="F308" i="26"/>
  <c r="F303" i="26"/>
  <c r="F228" i="26"/>
  <c r="F227" i="26" s="1"/>
  <c r="F226" i="26" s="1"/>
  <c r="F225" i="26" s="1"/>
  <c r="F176" i="26"/>
  <c r="F175" i="26" s="1"/>
  <c r="F162" i="26"/>
  <c r="F161" i="26" s="1"/>
  <c r="F160" i="26" s="1"/>
  <c r="F159" i="26" s="1"/>
  <c r="F141" i="26"/>
  <c r="F112" i="26"/>
  <c r="F85" i="26"/>
  <c r="F84" i="26" s="1"/>
  <c r="F79" i="26"/>
  <c r="F78" i="26" s="1"/>
  <c r="D16" i="23"/>
  <c r="D8" i="23"/>
  <c r="D29" i="23"/>
  <c r="D27" i="23"/>
  <c r="D23" i="23"/>
  <c r="D14" i="23"/>
  <c r="F93" i="2"/>
  <c r="F92" i="2" s="1"/>
  <c r="F91" i="2" s="1"/>
  <c r="F289" i="26" l="1"/>
  <c r="F168" i="26"/>
  <c r="F167" i="26" s="1"/>
  <c r="F183" i="26"/>
  <c r="F182" i="26" s="1"/>
  <c r="F181" i="26" s="1"/>
  <c r="F237" i="26"/>
  <c r="F236" i="26" s="1"/>
  <c r="F235" i="26" s="1"/>
  <c r="F234" i="26" s="1"/>
  <c r="F247" i="26"/>
  <c r="F246" i="26" s="1"/>
  <c r="F245" i="26" s="1"/>
  <c r="F77" i="26"/>
  <c r="F345" i="26"/>
  <c r="F344" i="26" s="1"/>
  <c r="F18" i="26"/>
  <c r="F17" i="26" s="1"/>
  <c r="F123" i="26"/>
  <c r="F122" i="26" s="1"/>
  <c r="F121" i="26" s="1"/>
  <c r="F321" i="26"/>
  <c r="F97" i="26"/>
  <c r="F359" i="26"/>
  <c r="F358" i="26" s="1"/>
  <c r="F357" i="26" s="1"/>
  <c r="F356" i="26" s="1"/>
  <c r="F355" i="26" s="1"/>
  <c r="D31" i="23"/>
  <c r="H269" i="2"/>
  <c r="H268" i="2" s="1"/>
  <c r="H263" i="2" s="1"/>
  <c r="H262" i="2" s="1"/>
  <c r="H261" i="2" s="1"/>
  <c r="H260" i="2" s="1"/>
  <c r="H259" i="2" s="1"/>
  <c r="H258" i="2" s="1"/>
  <c r="H270" i="2" s="1"/>
  <c r="F106" i="2"/>
  <c r="F105" i="2" s="1"/>
  <c r="F158" i="26" l="1"/>
  <c r="F277" i="26"/>
  <c r="F233" i="26" s="1"/>
  <c r="F320" i="26"/>
  <c r="F319" i="26" s="1"/>
  <c r="F318" i="26" s="1"/>
  <c r="F70" i="26"/>
  <c r="F7" i="26" s="1"/>
  <c r="F264" i="2"/>
  <c r="F20" i="2"/>
  <c r="F22" i="2"/>
  <c r="F24" i="2"/>
  <c r="F55" i="2"/>
  <c r="F54" i="2" s="1"/>
  <c r="F53" i="2" s="1"/>
  <c r="F52" i="2" s="1"/>
  <c r="F51" i="2" s="1"/>
  <c r="F50" i="2" s="1"/>
  <c r="F61" i="2"/>
  <c r="F60" i="2" s="1"/>
  <c r="F59" i="2" s="1"/>
  <c r="F58" i="2" s="1"/>
  <c r="F72" i="2"/>
  <c r="F71" i="2" s="1"/>
  <c r="F70" i="2" s="1"/>
  <c r="F69" i="2" s="1"/>
  <c r="F67" i="2"/>
  <c r="F66" i="2" s="1"/>
  <c r="F65" i="2" s="1"/>
  <c r="F64" i="2" s="1"/>
  <c r="F83" i="2"/>
  <c r="F85" i="2"/>
  <c r="F89" i="2"/>
  <c r="F88" i="2" s="1"/>
  <c r="F87" i="2" s="1"/>
  <c r="F99" i="2"/>
  <c r="F101" i="2"/>
  <c r="F103" i="2"/>
  <c r="F113" i="2"/>
  <c r="F112" i="2" s="1"/>
  <c r="F111" i="2" s="1"/>
  <c r="F110" i="2" s="1"/>
  <c r="F109" i="2" s="1"/>
  <c r="F108" i="2" s="1"/>
  <c r="F121" i="2"/>
  <c r="F120" i="2" s="1"/>
  <c r="F119" i="2" s="1"/>
  <c r="F118" i="2" s="1"/>
  <c r="F117" i="2" s="1"/>
  <c r="F116" i="2" s="1"/>
  <c r="F128" i="2"/>
  <c r="F127" i="2" s="1"/>
  <c r="F126" i="2" s="1"/>
  <c r="F125" i="2" s="1"/>
  <c r="F133" i="2"/>
  <c r="F132" i="2" s="1"/>
  <c r="F131" i="2" s="1"/>
  <c r="F130" i="2" s="1"/>
  <c r="F139" i="2"/>
  <c r="F138" i="2" s="1"/>
  <c r="F168" i="2"/>
  <c r="F167" i="2" s="1"/>
  <c r="F166" i="2" s="1"/>
  <c r="F165" i="2" s="1"/>
  <c r="F164" i="2" s="1"/>
  <c r="F163" i="2" s="1"/>
  <c r="F147" i="2" s="1"/>
  <c r="F179" i="2"/>
  <c r="F178" i="2" s="1"/>
  <c r="F176" i="2"/>
  <c r="F175" i="2" s="1"/>
  <c r="F192" i="2"/>
  <c r="F191" i="2" s="1"/>
  <c r="F186" i="2"/>
  <c r="F185" i="2" s="1"/>
  <c r="F200" i="2"/>
  <c r="F199" i="2" s="1"/>
  <c r="F198" i="2" s="1"/>
  <c r="F197" i="2" s="1"/>
  <c r="F205" i="2"/>
  <c r="F204" i="2" s="1"/>
  <c r="F203" i="2" s="1"/>
  <c r="F202" i="2" s="1"/>
  <c r="F225" i="2"/>
  <c r="F224" i="2" s="1"/>
  <c r="F217" i="2" s="1"/>
  <c r="F229" i="2"/>
  <c r="F228" i="2" s="1"/>
  <c r="F227" i="2" s="1"/>
  <c r="F241" i="2"/>
  <c r="F243" i="2"/>
  <c r="F246" i="2"/>
  <c r="F245" i="2" s="1"/>
  <c r="F254" i="2"/>
  <c r="F256" i="2"/>
  <c r="F266" i="2"/>
  <c r="F268" i="2"/>
  <c r="F184" i="2" l="1"/>
  <c r="F183" i="2" s="1"/>
  <c r="F182" i="2" s="1"/>
  <c r="F181" i="2" s="1"/>
  <c r="F137" i="2"/>
  <c r="F136" i="2" s="1"/>
  <c r="F135" i="2" s="1"/>
  <c r="F216" i="2"/>
  <c r="F10" i="2"/>
  <c r="F9" i="2" s="1"/>
  <c r="F8" i="2" s="1"/>
  <c r="F19" i="2"/>
  <c r="F82" i="2"/>
  <c r="F81" i="2" s="1"/>
  <c r="F80" i="2" s="1"/>
  <c r="F124" i="2"/>
  <c r="F123" i="2" s="1"/>
  <c r="F98" i="2"/>
  <c r="F97" i="2" s="1"/>
  <c r="F96" i="2" s="1"/>
  <c r="F63" i="2"/>
  <c r="F174" i="2"/>
  <c r="F173" i="2" s="1"/>
  <c r="F172" i="2" s="1"/>
  <c r="F171" i="2" s="1"/>
  <c r="F263" i="2"/>
  <c r="F262" i="2" s="1"/>
  <c r="F261" i="2" s="1"/>
  <c r="F260" i="2" s="1"/>
  <c r="F259" i="2" s="1"/>
  <c r="F258" i="2" s="1"/>
  <c r="F240" i="2"/>
  <c r="F239" i="2" s="1"/>
  <c r="F253" i="2"/>
  <c r="F252" i="2" s="1"/>
  <c r="F251" i="2" s="1"/>
  <c r="F238" i="2" l="1"/>
  <c r="F237" i="2" s="1"/>
  <c r="F236" i="2" s="1"/>
  <c r="F235" i="2" s="1"/>
  <c r="F18" i="2"/>
  <c r="F17" i="2" s="1"/>
  <c r="F16" i="2" s="1"/>
  <c r="F15" i="2" s="1"/>
  <c r="F115" i="2"/>
  <c r="F95" i="2"/>
  <c r="F57" i="2" s="1"/>
  <c r="F209" i="2"/>
  <c r="F208" i="2" s="1"/>
  <c r="F207" i="2" s="1"/>
  <c r="F170" i="2" s="1"/>
  <c r="F7" i="2" l="1"/>
  <c r="F270" i="2" s="1"/>
  <c r="F205" i="26"/>
  <c r="F204" i="26" s="1"/>
  <c r="F203" i="26" s="1"/>
  <c r="F202" i="26" s="1"/>
  <c r="F374" i="26" s="1"/>
</calcChain>
</file>

<file path=xl/sharedStrings.xml><?xml version="1.0" encoding="utf-8"?>
<sst xmlns="http://schemas.openxmlformats.org/spreadsheetml/2006/main" count="1966" uniqueCount="321">
  <si>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</si>
  <si>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</si>
  <si>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</si>
  <si>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</si>
  <si>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</si>
  <si>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</si>
  <si>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</si>
  <si>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</si>
  <si>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</si>
  <si>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</si>
  <si>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</si>
  <si>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</si>
  <si>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</si>
  <si>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</si>
  <si>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</si>
  <si>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</si>
  <si>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</si>
  <si>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</si>
  <si>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</si>
  <si>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</si>
  <si>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</si>
  <si>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</si>
  <si>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</si>
  <si>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</si>
  <si>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</si>
  <si>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</si>
  <si>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</si>
  <si>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</si>
  <si>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</si>
  <si>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</si>
  <si>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</si>
  <si>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</si>
  <si>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</si>
  <si>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</si>
  <si>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</si>
  <si>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</si>
  <si>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</si>
  <si>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</si>
  <si>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</si>
  <si>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</si>
  <si>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</si>
  <si>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</si>
  <si>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</si>
  <si>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</si>
  <si>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</si>
  <si>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</si>
  <si>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</si>
  <si>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</si>
  <si>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</si>
  <si>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</si>
  <si>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</si>
  <si>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</si>
  <si>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</si>
  <si>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</si>
  <si>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</si>
  <si>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</si>
  <si>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</si>
  <si>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</si>
  <si>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</si>
  <si>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</si>
  <si>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</si>
  <si>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Муниципальная программа "Обеспечение экологической безопасности сельского поселения Светлый на 2014-2020 годы"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</si>
  <si>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</si>
  <si>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</si>
  <si>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</si>
  <si>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</si>
  <si>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</si>
  <si>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</si>
  <si>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</si>
  <si>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</si>
  <si>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</si>
  <si>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</si>
  <si>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</si>
  <si>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</si>
  <si>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</si>
  <si>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</si>
  <si>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</si>
  <si>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</si>
  <si>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Расходы местного бюджета (в т.ч. и поселения) на софинансирование программ из бюджета автономного округа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</si>
  <si>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</si>
  <si>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</si>
  <si>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</si>
  <si>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</si>
  <si>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</si>
  <si>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</si>
  <si>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Основное мероприятие "Содействие развитию исторических и иных местных традиций"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</si>
  <si>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</si>
  <si>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</si>
  <si>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</si>
  <si>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</si>
  <si>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</si>
  <si>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</si>
  <si>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</si>
  <si>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</si>
  <si>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</si>
  <si>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</si>
  <si>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</si>
  <si>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</si>
  <si>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</si>
  <si>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</si>
  <si>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</si>
  <si>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</si>
  <si>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"Страхование муниципального имущества от случайных и непредвиденных событий"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</si>
  <si>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</si>
  <si>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Основное мероприятие Организация пропаганды и обучение населения в области пожарной безопасности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</si>
  <si>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</si>
  <si>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</si>
  <si>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</si>
  <si>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</si>
  <si>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</si>
  <si>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</si>
  <si>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</si>
  <si>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</si>
  <si>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</si>
  <si>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</si>
  <si>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</si>
  <si>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</si>
  <si>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</si>
  <si>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</si>
  <si>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Распределение бюджетных ассигнований по разделам, подразделам классификации расходов бюджета сельского поселения Светлый на 2016 год</t>
  </si>
  <si>
    <t>ИТОГО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</si>
  <si>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2016 год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</si>
  <si>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</si>
  <si>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</si>
  <si>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</si>
  <si>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</si>
  <si>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Подпрограмма "Развитие системы обращения с отходами производства и потребления в сельском поселении Светлый"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</si>
  <si>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</si>
  <si>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</si>
  <si>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</si>
  <si>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</si>
  <si>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</si>
  <si>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</si>
  <si>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10108D9300</t>
  </si>
  <si>
    <t>10103S0001</t>
  </si>
  <si>
    <t>09102S0001</t>
  </si>
  <si>
    <t>02101S0001</t>
  </si>
  <si>
    <t>03101S0001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</si>
  <si>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</si>
  <si>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сельского поселения Светлый на 2016 год</t>
  </si>
  <si>
    <t>тысруб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</si>
  <si>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</si>
  <si>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Расходы местного бюджета (в тч и поселения) на софинансирование программ из бюджета автономного округа</t>
  </si>
  <si>
    <t>0200000000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</si>
  <si>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2016 год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</si>
  <si>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</si>
  <si>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</si>
  <si>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</si>
  <si>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</si>
  <si>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</si>
  <si>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</si>
  <si>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</si>
  <si>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</si>
  <si>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</si>
  <si>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</si>
  <si>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</si>
  <si>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</si>
  <si>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</si>
  <si>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</si>
  <si>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</si>
  <si>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</si>
  <si>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</si>
  <si>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</si>
  <si>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</si>
  <si>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</si>
  <si>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</si>
  <si>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</si>
  <si>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</si>
  <si>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</si>
  <si>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</si>
  <si>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</si>
  <si>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</si>
  <si>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</si>
  <si>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</si>
  <si>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500</t>
  </si>
  <si>
    <t>600</t>
  </si>
  <si>
    <t>01</t>
  </si>
  <si>
    <t>0410100588</t>
  </si>
  <si>
    <t>0410100589</t>
  </si>
  <si>
    <t>1110199990</t>
  </si>
  <si>
    <t>5000100000</t>
  </si>
  <si>
    <t>5000189020</t>
  </si>
  <si>
    <t>Приложение 2                                     к решению Совета депутатов сельского поселения Светлый         от 29.12.2015 №128</t>
  </si>
  <si>
    <t>Приложение 3                                      к решению Совета депутатов сельского поселения Светлый         от 29.12.2015 №128</t>
  </si>
  <si>
    <t>Приложение 5                                      к решению Совета депутатов сельского поселения Светлый          от 29.12.2015 №128</t>
  </si>
  <si>
    <t>1810102080</t>
  </si>
  <si>
    <t>Глава местной администрации (исполнительно-распорядительного органа муниципального образования)</t>
  </si>
  <si>
    <t>2400400000</t>
  </si>
  <si>
    <t>2400499990</t>
  </si>
  <si>
    <t>Основное мероприятие "Мероприятия по обеспечению территории сельского поселения Светлый уличным освещением"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</si>
  <si>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</si>
  <si>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</si>
  <si>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Уточнение</t>
  </si>
  <si>
    <t>Уточненный план</t>
  </si>
  <si>
    <t>Приложение 4                                                          к решению Совета депутатов сельского поселения Светлый                                                от 29.12.2015 №128</t>
  </si>
  <si>
    <t>Мероприятия по организации отдыха и оздоровления детей</t>
  </si>
  <si>
    <t>0210120010</t>
  </si>
  <si>
    <t>111</t>
  </si>
  <si>
    <t>119</t>
  </si>
  <si>
    <t>244</t>
  </si>
  <si>
    <t>(тыс.руб)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</si>
  <si>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</si>
  <si>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</si>
  <si>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 xml:space="preserve"> на 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</t>
  </si>
  <si>
    <t>Государственная программа "Содействие занятости населения в Ханты-Мансийском автономном округе - Югре на 2014-2020 годы"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</si>
  <si>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</si>
  <si>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</si>
  <si>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</si>
  <si>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</si>
  <si>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</si>
  <si>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 xml:space="preserve">Всего </t>
  </si>
  <si>
    <t>Межбюджетные трансферты получаемые из бюджета Березовского района на 2016 год</t>
  </si>
  <si>
    <t>итого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</si>
  <si>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</si>
  <si>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09102S2190</t>
  </si>
  <si>
    <t>10103S2300</t>
  </si>
  <si>
    <t>Расходы местного бюджета на софинансирование субсидии  для создания условий для деятельности народных дружин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</si>
  <si>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</si>
  <si>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02101S85060</t>
  </si>
  <si>
    <t>03101S2070</t>
  </si>
  <si>
    <t>Расходы местного бюджета на софинансироавние 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</si>
  <si>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0910299990</t>
  </si>
  <si>
    <t>243</t>
  </si>
  <si>
    <t>02101S5060</t>
  </si>
  <si>
    <t>Уплата иных платежей</t>
  </si>
  <si>
    <t>853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</si>
  <si>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</si>
  <si>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</si>
  <si>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</si>
  <si>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</si>
  <si>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</si>
  <si>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Муниципальная программа  "Доступная среда в сельском поселении Светлый на 2016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</si>
  <si>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2016-2020 годах"</t>
  </si>
  <si>
    <t>Муниципальная программа «Управление муниципальным имуществом в сельском поселении Светлый на 2016-2018 годы»</t>
  </si>
  <si>
    <t>Муниципальная программа "Обеспечение прав и законных интересов населения в сельском поселении Светлый в отдельных сферах жизнедеятельности в 2016-2020 годах"</t>
  </si>
  <si>
    <t>Муниципальная программа «Информационное общество сельского поселения Светлый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</si>
  <si>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</si>
  <si>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Муниципальная программа "Социальная поддержка жителей в сельском поселении Светлый на 2016 – 2018 годы"</t>
  </si>
  <si>
    <t>Муниципальная программа "Благоустройство территории сельского поселения Светлый на 2016-2018 годы"</t>
  </si>
  <si>
    <t>Муниципальная программа "Развитие культуры и туризма в сельском поселении Светлый на 2016-2018 годы"</t>
  </si>
  <si>
    <t>Муниципальная программа "Развитие физической культуры, спорта и молодежной политики в Березовском районе на 2016-2018 годы"</t>
  </si>
  <si>
    <t>Муниципальная программа "Социальная поддержка жителей сельского поселения Светлый на 2016 – 2018 годы"</t>
  </si>
  <si>
    <t>Муниципальная программа "Развитие физической культуры, спорта и молодежной политики в сельском поселении Светлый на 2016-2018 годы"</t>
  </si>
  <si>
    <t>Муниципальная программа "Обеспечение экологической безопасности сельского поселения Светлый на 2016-2020 годы"</t>
  </si>
  <si>
    <t>Муниципальная программа "Совершенствование муниципального управления сельского поселения Светлый на 2016 -2018 годы"</t>
  </si>
  <si>
    <t>Общеэкономические вопросы</t>
  </si>
  <si>
    <t>122</t>
  </si>
  <si>
    <t>на благоустройство территорий населенных пунктов за счет резервного фонда ХМАО-Югры</t>
  </si>
  <si>
    <t>2400182200</t>
  </si>
  <si>
    <t>24001S2200</t>
  </si>
  <si>
    <t>Расходы местного бюджета на софинансирование субсидии на благоустройство территорий муниципальных образований</t>
  </si>
  <si>
    <t>Субсидии на благоустройство территорий муниципального образования</t>
  </si>
  <si>
    <t xml:space="preserve">Утвержденно решением Совета депутатов сельского поселения Светлый                               от 26.06.2016 № 150  </t>
  </si>
  <si>
    <t>Приложение №6                                                             к решению Совета депутатов сельского поселения Светлый                                                   от 29.12.2015 №128</t>
  </si>
  <si>
    <t>Приложение 1                                      к решению Совета депутатов сельского поселения Светлый       от 29.12.2015 №128</t>
  </si>
  <si>
    <t>Доходы бюджета сельского поселения Светлый на 2016 год</t>
  </si>
  <si>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</si>
  <si>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</si>
  <si>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</si>
  <si>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</si>
  <si>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</si>
  <si>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</si>
  <si>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</si>
  <si>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</si>
  <si>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</si>
  <si>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</si>
  <si>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</si>
  <si>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</si>
  <si>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</si>
  <si>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</si>
  <si>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</si>
  <si>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</si>
  <si>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</si>
  <si>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</si>
  <si>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</si>
  <si>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</si>
  <si>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</si>
  <si>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</si>
  <si>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</si>
  <si>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</si>
  <si>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</si>
  <si>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</si>
  <si>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</si>
  <si>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</si>
  <si>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</si>
  <si>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</si>
  <si>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</si>
  <si>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</si>
  <si>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000 114 00000 00 0000 000</t>
  </si>
  <si>
    <t>ДОХОДЫ ОТ ПРОДАЖИ МАТЕРИАЛЬНЫХ И НЕМАТЕРИАЛЬНЫХ АКТИВОВ</t>
  </si>
  <si>
    <t>650 114 02053 10 0000 410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</si>
  <si>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</si>
  <si>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650 200 00000 00 0000 000</t>
  </si>
  <si>
    <t>БЕЗВОЗМЕЗДНЫЕ ПОСТУПЛЕНИЯ</t>
  </si>
  <si>
    <t>000 202 01000 00 0000 151</t>
  </si>
  <si>
    <t>Дотации бюджетам субъектов Российской Федерации и муниципальных образований</t>
  </si>
  <si>
    <t>650 202 01001 10 0000 151</t>
  </si>
  <si>
    <t>Дотации бюджетам сельских поселений на выравнивание бюджетной обеспеченности</t>
  </si>
  <si>
    <t>000 202 03000 00 0000 151</t>
  </si>
  <si>
    <t>Субвенции бюджетам субъектов Российской Федерации и муниципальных образований</t>
  </si>
  <si>
    <t>650 202 03003 10 0000 151</t>
  </si>
  <si>
    <t xml:space="preserve">Субвенции бюджетам сельских поселений на государственную регистрацию актов гражданского состояния </t>
  </si>
  <si>
    <t>650 202 03015 10 0000 151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</si>
  <si>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</si>
  <si>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000 202 04000 00 0000 151</t>
  </si>
  <si>
    <t>650 202 04999 10 0000 151</t>
  </si>
  <si>
    <t>Прочие межбюджетные трансферты передаваемые бюджетам сельских поселений</t>
  </si>
  <si>
    <t>Всего доходов:</t>
  </si>
  <si>
    <t>1810302040</t>
  </si>
  <si>
    <t>Утвержденно решением Совета депутатов сельского поселения Светлый                               от 23.09.2016 № 155</t>
  </si>
  <si>
    <t>Приложение 5                                      к проекту решения Совета депутатов сельского поселения Светлый                от 00.00.2016 №000</t>
  </si>
  <si>
    <t xml:space="preserve">Утвержденно решением Совета депутатов сельского поселения Светлый                               от 23.09.2016 № 000  </t>
  </si>
  <si>
    <t>Приложение 1                                      к проекту решения Совета депутатов сельского поселения Светлый           от 00.00.2016 №000</t>
  </si>
  <si>
    <t>Приложение 2                                     к проекту решения Совета депутатов сельского поселения Светлый               от 00.00.2016 №000</t>
  </si>
  <si>
    <t>Приложение 3                                      к проекту решения Совета депутатов сельского поселения Светлый            от 00.00.2016 №000</t>
  </si>
  <si>
    <t xml:space="preserve">Утвержденно решением Совета депутатов сельского поселения Светлый                               от 23.09.2016 № 155  </t>
  </si>
  <si>
    <t>Приложение 4                                                         к проекту решения Совета депутатов сельского поселения Светлый                                                    от 00.00.2016 №000</t>
  </si>
  <si>
    <t>Приложение № 6                                                             к проекту решения Совета депутатов сельского поселения Светлый                                                  от00.00.2016 №000</t>
  </si>
  <si>
    <t>Утвержденно решением Совета депутатов сельского поселения Светлый                                от 23.09.2016 №155</t>
  </si>
  <si>
    <t>Межбюджетные трансферты на поощрение за достижение наилучших показателей деятельности ОМС (грант)</t>
  </si>
  <si>
    <t>Межбюджетные трансферты на поощрение за достижение наиболее высоких показателей качества организации и осуществления бюджетного процесса (гранты)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</si>
</sst>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00"/>
    <numFmt numFmtId="165" formatCode="00"/>
    <numFmt numFmtId="166" formatCode="0000000"/>
    <numFmt numFmtId="167" formatCode="0000"/>
    <numFmt numFmtId="168" formatCode="000;;"/>
    <numFmt numFmtId="169" formatCode="00;;"/>
    <numFmt numFmtId="170" formatCode="#,##0.000000_ ;[Red]\-#,##0.000000\ "/>
    <numFmt numFmtId="171" formatCode="#,##0.0;[Red]\-#,##0.0;0.0"/>
    <numFmt numFmtId="172" formatCode="0.0"/>
    <numFmt numFmtId="173" formatCode="#,##0.0"/>
    <numFmt numFmtId="17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45">
    <xf numFmtId="0" fontId="0" fillId="0" borderId="0" xfId="0"/>
    <xf numFmtId="167" fontId="3" fillId="2" borderId="6" xfId="2" applyNumberFormat="1" applyFont="1" applyFill="1" applyBorder="1" applyAlignment="1" applyProtection="1">
      <alignment wrapText="1"/>
      <protection hidden="1"/>
    </xf>
    <xf numFmtId="164" fontId="3" fillId="2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7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7" fontId="3" fillId="0" borderId="8" xfId="1" applyNumberFormat="1" applyFont="1" applyFill="1" applyBorder="1" applyAlignment="1" applyProtection="1">
      <alignment wrapText="1"/>
      <protection hidden="1"/>
    </xf>
    <xf numFmtId="167" fontId="3" fillId="0" borderId="2" xfId="1" applyNumberFormat="1" applyFont="1" applyFill="1" applyBorder="1" applyAlignment="1" applyProtection="1">
      <alignment wrapText="1"/>
      <protection hidden="1"/>
    </xf>
    <xf numFmtId="167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8" xfId="2" applyNumberFormat="1" applyFont="1" applyFill="1" applyBorder="1" applyAlignment="1" applyProtection="1">
      <alignment horizontal="left" vertical="center" wrapText="1"/>
      <protection hidden="1"/>
    </xf>
    <xf numFmtId="166" fontId="3" fillId="0" borderId="3" xfId="2" applyNumberFormat="1" applyFont="1" applyFill="1" applyBorder="1" applyAlignment="1" applyProtection="1">
      <alignment horizontal="center" vertical="center"/>
      <protection hidden="1"/>
    </xf>
    <xf numFmtId="16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164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69" fontId="3" fillId="0" borderId="2" xfId="2" applyNumberFormat="1" applyFont="1" applyFill="1" applyBorder="1" applyAlignment="1" applyProtection="1">
      <alignment horizontal="center" vertical="center"/>
      <protection hidden="1"/>
    </xf>
    <xf numFmtId="166" fontId="3" fillId="0" borderId="2" xfId="2" applyNumberFormat="1" applyFont="1" applyFill="1" applyBorder="1" applyAlignment="1" applyProtection="1">
      <alignment horizontal="center" vertical="center"/>
      <protection hidden="1"/>
    </xf>
    <xf numFmtId="166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69" fontId="5" fillId="0" borderId="3" xfId="2" applyNumberFormat="1" applyFont="1" applyFill="1" applyBorder="1" applyAlignment="1" applyProtection="1">
      <alignment horizontal="center" vertical="center"/>
      <protection hidden="1"/>
    </xf>
    <xf numFmtId="165" fontId="3" fillId="2" borderId="3" xfId="2" applyNumberFormat="1" applyFont="1" applyFill="1" applyBorder="1" applyAlignment="1" applyProtection="1">
      <alignment horizontal="center"/>
      <protection hidden="1"/>
    </xf>
    <xf numFmtId="164" fontId="3" fillId="0" borderId="6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171" fontId="3" fillId="0" borderId="2" xfId="2" applyNumberFormat="1" applyFont="1" applyFill="1" applyBorder="1" applyAlignment="1" applyProtection="1">
      <alignment horizontal="center" vertical="center"/>
      <protection hidden="1"/>
    </xf>
    <xf numFmtId="171" fontId="3" fillId="0" borderId="2" xfId="1" applyNumberFormat="1" applyFont="1" applyFill="1" applyBorder="1" applyAlignment="1" applyProtection="1">
      <alignment horizontal="center" wrapText="1"/>
      <protection hidden="1"/>
    </xf>
    <xf numFmtId="171" fontId="6" fillId="0" borderId="2" xfId="0" applyNumberFormat="1" applyFont="1" applyFill="1" applyBorder="1" applyAlignment="1">
      <alignment horizontal="center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wrapText="1"/>
      <protection hidden="1"/>
    </xf>
    <xf numFmtId="168" fontId="3" fillId="0" borderId="3" xfId="2" applyNumberFormat="1" applyFont="1" applyFill="1" applyBorder="1" applyAlignment="1" applyProtection="1">
      <alignment horizontal="center" vertical="center"/>
      <protection hidden="1"/>
    </xf>
    <xf numFmtId="167" fontId="3" fillId="0" borderId="3" xfId="1" applyNumberFormat="1" applyFont="1" applyFill="1" applyBorder="1" applyAlignment="1" applyProtection="1">
      <alignment wrapText="1"/>
      <protection hidden="1"/>
    </xf>
    <xf numFmtId="0" fontId="3" fillId="0" borderId="2" xfId="2" applyNumberFormat="1" applyFont="1" applyFill="1" applyBorder="1" applyAlignment="1" applyProtection="1">
      <alignment horizontal="center" vertical="center" wrapText="1"/>
      <protection hidden="1"/>
    </xf>
    <xf numFmtId="171" fontId="3" fillId="0" borderId="2" xfId="9" applyNumberFormat="1" applyFont="1" applyFill="1" applyBorder="1" applyAlignment="1" applyProtection="1">
      <alignment horizontal="center" vertical="center"/>
      <protection hidden="1"/>
    </xf>
    <xf numFmtId="171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71" fontId="6" fillId="0" borderId="2" xfId="0" applyNumberFormat="1" applyFont="1" applyFill="1" applyBorder="1" applyAlignment="1">
      <alignment horizontal="center" vertical="center"/>
    </xf>
    <xf numFmtId="171" fontId="3" fillId="2" borderId="3" xfId="2" applyNumberFormat="1" applyFont="1" applyFill="1" applyBorder="1" applyAlignment="1" applyProtection="1">
      <alignment horizontal="center"/>
      <protection hidden="1"/>
    </xf>
    <xf numFmtId="171" fontId="3" fillId="2" borderId="2" xfId="2" applyNumberFormat="1" applyFont="1" applyFill="1" applyBorder="1" applyAlignment="1" applyProtection="1">
      <alignment horizontal="center"/>
      <protection hidden="1"/>
    </xf>
    <xf numFmtId="0" fontId="6" fillId="0" borderId="2" xfId="0" applyFont="1" applyFill="1" applyBorder="1"/>
    <xf numFmtId="49" fontId="3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/>
    <xf numFmtId="17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2" xfId="2" applyNumberFormat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2" xfId="0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left"/>
      <protection hidden="1"/>
    </xf>
    <xf numFmtId="0" fontId="3" fillId="0" borderId="4" xfId="2" applyNumberFormat="1" applyFont="1" applyFill="1" applyBorder="1" applyAlignment="1" applyProtection="1">
      <alignment horizontal="center"/>
      <protection hidden="1"/>
    </xf>
    <xf numFmtId="49" fontId="3" fillId="0" borderId="4" xfId="2" applyNumberFormat="1" applyFont="1" applyFill="1" applyBorder="1" applyAlignment="1" applyProtection="1">
      <alignment horizontal="center"/>
      <protection hidden="1"/>
    </xf>
    <xf numFmtId="43" fontId="6" fillId="0" borderId="0" xfId="9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3" fontId="3" fillId="0" borderId="0" xfId="9" applyFont="1" applyFill="1"/>
    <xf numFmtId="170" fontId="3" fillId="0" borderId="0" xfId="0" applyNumberFormat="1" applyFont="1" applyFill="1"/>
    <xf numFmtId="167" fontId="3" fillId="0" borderId="9" xfId="2" applyNumberFormat="1" applyFont="1" applyFill="1" applyBorder="1" applyAlignment="1" applyProtection="1">
      <alignment horizontal="left" vertical="center" wrapText="1"/>
      <protection hidden="1"/>
    </xf>
    <xf numFmtId="169" fontId="3" fillId="0" borderId="10" xfId="2" applyNumberFormat="1" applyFont="1" applyFill="1" applyBorder="1" applyAlignment="1" applyProtection="1">
      <alignment horizontal="center" vertical="center"/>
      <protection hidden="1"/>
    </xf>
    <xf numFmtId="49" fontId="3" fillId="0" borderId="10" xfId="2" applyNumberFormat="1" applyFont="1" applyFill="1" applyBorder="1" applyAlignment="1" applyProtection="1">
      <alignment horizontal="center" vertical="center"/>
      <protection hidden="1"/>
    </xf>
    <xf numFmtId="168" fontId="3" fillId="0" borderId="10" xfId="2" applyNumberFormat="1" applyFont="1" applyFill="1" applyBorder="1" applyAlignment="1" applyProtection="1">
      <alignment horizontal="center" vertical="center"/>
      <protection hidden="1"/>
    </xf>
    <xf numFmtId="171" fontId="3" fillId="0" borderId="11" xfId="2" applyNumberFormat="1" applyFont="1" applyFill="1" applyBorder="1" applyAlignment="1" applyProtection="1">
      <alignment horizontal="center" vertical="center"/>
      <protection hidden="1"/>
    </xf>
    <xf numFmtId="0" fontId="3" fillId="0" borderId="2" xfId="2" applyNumberFormat="1" applyFont="1" applyFill="1" applyBorder="1" applyAlignment="1" applyProtection="1">
      <alignment horizontal="center" vertical="center"/>
      <protection hidden="1"/>
    </xf>
    <xf numFmtId="0" fontId="3" fillId="2" borderId="2" xfId="2" applyNumberFormat="1" applyFont="1" applyFill="1" applyBorder="1" applyAlignment="1" applyProtection="1">
      <alignment horizontal="center" vertical="center"/>
      <protection hidden="1"/>
    </xf>
    <xf numFmtId="167" fontId="3" fillId="2" borderId="2" xfId="2" applyNumberFormat="1" applyFont="1" applyFill="1" applyBorder="1" applyAlignment="1" applyProtection="1">
      <alignment wrapText="1"/>
      <protection hidden="1"/>
    </xf>
    <xf numFmtId="165" fontId="3" fillId="2" borderId="2" xfId="2" applyNumberFormat="1" applyFont="1" applyFill="1" applyBorder="1" applyAlignment="1" applyProtection="1">
      <alignment horizontal="center"/>
      <protection hidden="1"/>
    </xf>
    <xf numFmtId="164" fontId="3" fillId="2" borderId="2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 applyProtection="1">
      <alignment horizontal="left"/>
      <protection hidden="1"/>
    </xf>
    <xf numFmtId="0" fontId="3" fillId="0" borderId="2" xfId="2" applyNumberFormat="1" applyFont="1" applyFill="1" applyBorder="1" applyAlignment="1" applyProtection="1">
      <alignment horizontal="center"/>
      <protection hidden="1"/>
    </xf>
    <xf numFmtId="49" fontId="3" fillId="0" borderId="2" xfId="2" applyNumberFormat="1" applyFont="1" applyFill="1" applyBorder="1" applyAlignment="1" applyProtection="1">
      <alignment horizontal="center"/>
      <protection hidden="1"/>
    </xf>
    <xf numFmtId="167" fontId="3" fillId="0" borderId="2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3" fillId="2" borderId="7" xfId="2" applyNumberFormat="1" applyFont="1" applyFill="1" applyBorder="1" applyAlignment="1" applyProtection="1">
      <protection hidden="1"/>
    </xf>
    <xf numFmtId="0" fontId="3" fillId="2" borderId="4" xfId="2" applyNumberFormat="1" applyFont="1" applyFill="1" applyBorder="1" applyAlignment="1" applyProtection="1">
      <protection hidden="1"/>
    </xf>
    <xf numFmtId="49" fontId="3" fillId="0" borderId="13" xfId="2" applyNumberFormat="1" applyFont="1" applyFill="1" applyBorder="1" applyAlignment="1" applyProtection="1">
      <alignment horizontal="center" vertical="center"/>
      <protection hidden="1"/>
    </xf>
    <xf numFmtId="17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1" fontId="6" fillId="0" borderId="2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49" fontId="3" fillId="0" borderId="3" xfId="2" applyNumberFormat="1" applyFont="1" applyFill="1" applyBorder="1" applyAlignment="1" applyProtection="1">
      <alignment horizontal="center"/>
      <protection hidden="1"/>
    </xf>
    <xf numFmtId="49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NumberFormat="1" applyFont="1" applyFill="1" applyBorder="1" applyAlignment="1" applyProtection="1">
      <alignment horizontal="left"/>
      <protection hidden="1"/>
    </xf>
    <xf numFmtId="0" fontId="3" fillId="0" borderId="0" xfId="2" applyNumberFormat="1" applyFont="1" applyFill="1" applyBorder="1" applyAlignment="1" applyProtection="1">
      <alignment horizontal="center"/>
      <protection hidden="1"/>
    </xf>
    <xf numFmtId="49" fontId="3" fillId="0" borderId="0" xfId="2" applyNumberFormat="1" applyFont="1" applyFill="1" applyBorder="1" applyAlignment="1" applyProtection="1">
      <alignment horizontal="center"/>
      <protection hidden="1"/>
    </xf>
    <xf numFmtId="49" fontId="3" fillId="0" borderId="0" xfId="2" applyNumberFormat="1" applyFont="1" applyFill="1" applyBorder="1" applyAlignment="1" applyProtection="1">
      <alignment vertical="center"/>
      <protection hidden="1"/>
    </xf>
    <xf numFmtId="171" fontId="3" fillId="0" borderId="0" xfId="2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17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73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173" fontId="0" fillId="0" borderId="0" xfId="0" applyNumberFormat="1"/>
    <xf numFmtId="17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10" fillId="0" borderId="4" xfId="2" applyNumberFormat="1" applyFont="1" applyFill="1" applyBorder="1" applyAlignment="1" applyProtection="1">
      <alignment vertical="center"/>
      <protection hidden="1"/>
    </xf>
    <xf numFmtId="171" fontId="10" fillId="0" borderId="2" xfId="2" applyNumberFormat="1" applyFont="1" applyFill="1" applyBorder="1" applyAlignment="1" applyProtection="1">
      <alignment horizontal="center"/>
      <protection hidden="1"/>
    </xf>
    <xf numFmtId="0" fontId="10" fillId="0" borderId="4" xfId="2" applyNumberFormat="1" applyFont="1" applyFill="1" applyBorder="1" applyAlignment="1" applyProtection="1">
      <protection hidden="1"/>
    </xf>
    <xf numFmtId="171" fontId="10" fillId="0" borderId="2" xfId="2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/>
    <xf numFmtId="171" fontId="8" fillId="0" borderId="2" xfId="0" applyNumberFormat="1" applyFont="1" applyFill="1" applyBorder="1" applyAlignment="1">
      <alignment horizontal="center"/>
    </xf>
    <xf numFmtId="0" fontId="10" fillId="2" borderId="5" xfId="2" applyNumberFormat="1" applyFont="1" applyFill="1" applyBorder="1" applyAlignment="1" applyProtection="1">
      <protection hidden="1"/>
    </xf>
    <xf numFmtId="171" fontId="10" fillId="2" borderId="1" xfId="2" applyNumberFormat="1" applyFont="1" applyFill="1" applyBorder="1" applyAlignment="1" applyProtection="1">
      <alignment horizontal="center"/>
      <protection hidden="1"/>
    </xf>
    <xf numFmtId="171" fontId="10" fillId="2" borderId="2" xfId="2" applyNumberFormat="1" applyFont="1" applyFill="1" applyBorder="1" applyAlignment="1" applyProtection="1">
      <alignment horizontal="center"/>
      <protection hidden="1"/>
    </xf>
    <xf numFmtId="174" fontId="6" fillId="0" borderId="0" xfId="0" applyNumberFormat="1" applyFont="1" applyFill="1" applyAlignment="1">
      <alignment horizontal="center"/>
    </xf>
    <xf numFmtId="17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172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"/>
  <sheetViews>
    <sheetView topLeftCell="A22" workbookViewId="0">
      <selection activeCell="D29" sqref="D29"/>
    </sheetView>
  </sheetViews>
  <sheetFormatPr defaultRowHeight="15" x14ac:dyDescent="0.25"/>
  <cols>
    <col min="1" max="1" width="22.28515625" customWidth="1"/>
    <col min="2" max="2" width="30.7109375" customWidth="1"/>
    <col min="3" max="3" width="12.5703125" customWidth="1"/>
    <col min="4" max="4" width="11" customWidth="1"/>
    <col min="5" max="5" width="10.5703125" customWidth="1"/>
  </cols>
  <sheetData>
    <row r="1" spans="1:8" ht="58.5" customHeight="1" x14ac:dyDescent="0.25">
      <c r="A1" s="106"/>
      <c r="B1" s="106"/>
      <c r="C1" s="106"/>
      <c r="D1" s="132" t="s">
        <v>312</v>
      </c>
      <c r="E1" s="132"/>
    </row>
    <row r="2" spans="1:8" ht="59.25" customHeight="1" x14ac:dyDescent="0.25">
      <c r="A2" s="106"/>
      <c r="B2" s="106"/>
      <c r="C2" s="108"/>
      <c r="D2" s="133" t="s">
        <v>254</v>
      </c>
      <c r="E2" s="133"/>
    </row>
    <row r="3" spans="1:8" x14ac:dyDescent="0.25">
      <c r="A3" s="134" t="s">
        <v>255</v>
      </c>
      <c r="B3" s="134"/>
      <c r="C3" s="134"/>
      <c r="D3" s="106"/>
      <c r="E3" s="106"/>
    </row>
    <row r="4" spans="1:8" x14ac:dyDescent="0.25">
      <c r="A4" s="106"/>
      <c r="B4" s="106"/>
      <c r="C4" s="106"/>
      <c r="D4" s="55"/>
      <c r="E4" s="55" t="s">
        <v>24</v>
      </c>
    </row>
    <row r="5" spans="1:8" ht="101.25" x14ac:dyDescent="0.25">
      <c r="A5" s="114" t="s">
        <v>256</v>
      </c>
      <c r="B5" s="113" t="s">
        <v>257</v>
      </c>
      <c r="C5" s="86" t="s">
        <v>311</v>
      </c>
      <c r="D5" s="86" t="s">
        <v>192</v>
      </c>
      <c r="E5" s="86" t="s">
        <v>193</v>
      </c>
    </row>
    <row r="6" spans="1:8" x14ac:dyDescent="0.25">
      <c r="A6" s="113" t="s">
        <v>258</v>
      </c>
      <c r="B6" s="114" t="s">
        <v>259</v>
      </c>
      <c r="C6" s="115">
        <f>C7+C10+C15+C17+C21</f>
        <v>21681.17</v>
      </c>
      <c r="D6" s="115">
        <f t="shared" ref="D6:E6" si="0">D7+D10+D15+D17+D21</f>
        <v>0</v>
      </c>
      <c r="E6" s="115">
        <f t="shared" si="0"/>
        <v>21681.17</v>
      </c>
    </row>
    <row r="7" spans="1:8" ht="20.25" customHeight="1" x14ac:dyDescent="0.25">
      <c r="A7" s="113" t="s">
        <v>260</v>
      </c>
      <c r="B7" s="116" t="s">
        <v>261</v>
      </c>
      <c r="C7" s="115">
        <f>C8</f>
        <v>17025</v>
      </c>
      <c r="D7" s="115">
        <f>D8</f>
        <v>0</v>
      </c>
      <c r="E7" s="115">
        <f>C7+D7</f>
        <v>17025</v>
      </c>
    </row>
    <row r="8" spans="1:8" ht="19.5" customHeight="1" x14ac:dyDescent="0.25">
      <c r="A8" s="109" t="s">
        <v>262</v>
      </c>
      <c r="B8" s="111" t="s">
        <v>263</v>
      </c>
      <c r="C8" s="110">
        <f>C9</f>
        <v>17025</v>
      </c>
      <c r="D8" s="110">
        <f>D9</f>
        <v>0</v>
      </c>
      <c r="E8" s="112">
        <v>15525</v>
      </c>
      <c r="H8" s="117"/>
    </row>
    <row r="9" spans="1:8" ht="94.5" customHeight="1" x14ac:dyDescent="0.25">
      <c r="A9" s="109" t="s">
        <v>264</v>
      </c>
      <c r="B9" s="111" t="s">
        <v>265</v>
      </c>
      <c r="C9" s="110">
        <v>17025</v>
      </c>
      <c r="D9" s="112">
        <v>0</v>
      </c>
      <c r="E9" s="112">
        <f>C9+D9</f>
        <v>17025</v>
      </c>
    </row>
    <row r="10" spans="1:8" ht="19.5" customHeight="1" x14ac:dyDescent="0.25">
      <c r="A10" s="113" t="s">
        <v>266</v>
      </c>
      <c r="B10" s="116" t="s">
        <v>267</v>
      </c>
      <c r="C10" s="115">
        <f>C11+C12</f>
        <v>261</v>
      </c>
      <c r="D10" s="115">
        <f t="shared" ref="D10:E10" si="1">D11+D12</f>
        <v>0</v>
      </c>
      <c r="E10" s="115">
        <f t="shared" si="1"/>
        <v>261</v>
      </c>
    </row>
    <row r="11" spans="1:8" ht="57" customHeight="1" x14ac:dyDescent="0.25">
      <c r="A11" s="109" t="s">
        <v>268</v>
      </c>
      <c r="B11" s="111" t="s">
        <v>269</v>
      </c>
      <c r="C11" s="110">
        <v>108</v>
      </c>
      <c r="D11" s="112">
        <v>0</v>
      </c>
      <c r="E11" s="112">
        <f>C11+D11</f>
        <v>108</v>
      </c>
    </row>
    <row r="12" spans="1:8" x14ac:dyDescent="0.25">
      <c r="A12" s="113" t="s">
        <v>270</v>
      </c>
      <c r="B12" s="116" t="s">
        <v>271</v>
      </c>
      <c r="C12" s="115">
        <f>C13+C14</f>
        <v>153</v>
      </c>
      <c r="D12" s="115">
        <f t="shared" ref="D12:E12" si="2">D13+D14</f>
        <v>0</v>
      </c>
      <c r="E12" s="115">
        <f t="shared" si="2"/>
        <v>153</v>
      </c>
    </row>
    <row r="13" spans="1:8" ht="84" customHeight="1" x14ac:dyDescent="0.25">
      <c r="A13" s="109" t="s">
        <v>272</v>
      </c>
      <c r="B13" s="111" t="s">
        <v>273</v>
      </c>
      <c r="C13" s="110">
        <v>143</v>
      </c>
      <c r="D13" s="112">
        <v>0</v>
      </c>
      <c r="E13" s="112">
        <f>C13+D13</f>
        <v>143</v>
      </c>
    </row>
    <row r="14" spans="1:8" ht="79.5" customHeight="1" x14ac:dyDescent="0.25">
      <c r="A14" s="109" t="s">
        <v>274</v>
      </c>
      <c r="B14" s="111" t="s">
        <v>275</v>
      </c>
      <c r="C14" s="110">
        <v>10</v>
      </c>
      <c r="D14" s="112">
        <v>0</v>
      </c>
      <c r="E14" s="112">
        <f>C14+D14</f>
        <v>10</v>
      </c>
    </row>
    <row r="15" spans="1:8" ht="24.75" customHeight="1" x14ac:dyDescent="0.25">
      <c r="A15" s="113" t="s">
        <v>276</v>
      </c>
      <c r="B15" s="116" t="s">
        <v>277</v>
      </c>
      <c r="C15" s="115">
        <f>C16</f>
        <v>100</v>
      </c>
      <c r="D15" s="115">
        <f t="shared" ref="D15:E15" si="3">D16</f>
        <v>0</v>
      </c>
      <c r="E15" s="115">
        <f t="shared" si="3"/>
        <v>100</v>
      </c>
    </row>
    <row r="16" spans="1:8" ht="83.25" customHeight="1" x14ac:dyDescent="0.25">
      <c r="A16" s="109" t="s">
        <v>278</v>
      </c>
      <c r="B16" s="111" t="s">
        <v>279</v>
      </c>
      <c r="C16" s="110">
        <v>100</v>
      </c>
      <c r="D16" s="112">
        <v>0</v>
      </c>
      <c r="E16" s="112">
        <f>C16+D16</f>
        <v>100</v>
      </c>
    </row>
    <row r="17" spans="1:11" ht="50.25" customHeight="1" x14ac:dyDescent="0.25">
      <c r="A17" s="113" t="s">
        <v>280</v>
      </c>
      <c r="B17" s="116" t="s">
        <v>281</v>
      </c>
      <c r="C17" s="115">
        <f>C18+C19+C20</f>
        <v>4121.17</v>
      </c>
      <c r="D17" s="115">
        <f t="shared" ref="D17:E17" si="4">D18+D19+D20</f>
        <v>0</v>
      </c>
      <c r="E17" s="115">
        <f t="shared" si="4"/>
        <v>4121.17</v>
      </c>
    </row>
    <row r="18" spans="1:11" ht="61.5" customHeight="1" x14ac:dyDescent="0.25">
      <c r="A18" s="109" t="s">
        <v>282</v>
      </c>
      <c r="B18" s="111" t="s">
        <v>283</v>
      </c>
      <c r="C18" s="110">
        <v>594.07000000000005</v>
      </c>
      <c r="D18" s="112">
        <v>0</v>
      </c>
      <c r="E18" s="112">
        <f t="shared" ref="E18:E19" si="5">C18+D18</f>
        <v>594.07000000000005</v>
      </c>
    </row>
    <row r="19" spans="1:11" ht="72" customHeight="1" x14ac:dyDescent="0.25">
      <c r="A19" s="109" t="s">
        <v>284</v>
      </c>
      <c r="B19" s="111" t="s">
        <v>285</v>
      </c>
      <c r="C19" s="110">
        <v>3332.5</v>
      </c>
      <c r="D19" s="112">
        <v>0</v>
      </c>
      <c r="E19" s="112">
        <f t="shared" si="5"/>
        <v>3332.5</v>
      </c>
    </row>
    <row r="20" spans="1:11" ht="93" customHeight="1" x14ac:dyDescent="0.25">
      <c r="A20" s="109" t="s">
        <v>286</v>
      </c>
      <c r="B20" s="111" t="s">
        <v>287</v>
      </c>
      <c r="C20" s="110">
        <v>194.6</v>
      </c>
      <c r="D20" s="112">
        <v>0</v>
      </c>
      <c r="E20" s="112">
        <f>C20+D20</f>
        <v>194.6</v>
      </c>
    </row>
    <row r="21" spans="1:11" ht="42" customHeight="1" x14ac:dyDescent="0.25">
      <c r="A21" s="113" t="s">
        <v>288</v>
      </c>
      <c r="B21" s="116" t="s">
        <v>289</v>
      </c>
      <c r="C21" s="115">
        <f>C22</f>
        <v>174</v>
      </c>
      <c r="D21" s="115">
        <f t="shared" ref="D21:E21" si="6">D22</f>
        <v>0</v>
      </c>
      <c r="E21" s="115">
        <f t="shared" si="6"/>
        <v>174</v>
      </c>
    </row>
    <row r="22" spans="1:11" ht="107.25" customHeight="1" x14ac:dyDescent="0.25">
      <c r="A22" s="109" t="s">
        <v>290</v>
      </c>
      <c r="B22" s="111" t="s">
        <v>291</v>
      </c>
      <c r="C22" s="110">
        <v>174</v>
      </c>
      <c r="D22" s="112">
        <v>0</v>
      </c>
      <c r="E22" s="112">
        <f>C22+D22</f>
        <v>174</v>
      </c>
    </row>
    <row r="23" spans="1:11" ht="21" customHeight="1" x14ac:dyDescent="0.25">
      <c r="A23" s="113" t="s">
        <v>292</v>
      </c>
      <c r="B23" s="116" t="s">
        <v>293</v>
      </c>
      <c r="C23" s="115">
        <f>C24+C26+C29</f>
        <v>6339.7999999999993</v>
      </c>
      <c r="D23" s="115">
        <f t="shared" ref="D23:E23" si="7">D24+D26+D29</f>
        <v>1704</v>
      </c>
      <c r="E23" s="115">
        <f t="shared" si="7"/>
        <v>8043.7999999999993</v>
      </c>
    </row>
    <row r="24" spans="1:11" ht="32.25" customHeight="1" x14ac:dyDescent="0.25">
      <c r="A24" s="109" t="s">
        <v>294</v>
      </c>
      <c r="B24" s="111" t="s">
        <v>295</v>
      </c>
      <c r="C24" s="110">
        <f>C25</f>
        <v>3113.6</v>
      </c>
      <c r="D24" s="110">
        <f t="shared" ref="D24:E24" si="8">D25</f>
        <v>0</v>
      </c>
      <c r="E24" s="110">
        <f t="shared" si="8"/>
        <v>3113.6</v>
      </c>
    </row>
    <row r="25" spans="1:11" ht="37.5" customHeight="1" x14ac:dyDescent="0.25">
      <c r="A25" s="109" t="s">
        <v>296</v>
      </c>
      <c r="B25" s="111" t="s">
        <v>297</v>
      </c>
      <c r="C25" s="110">
        <v>3113.6</v>
      </c>
      <c r="D25" s="112">
        <v>0</v>
      </c>
      <c r="E25" s="112">
        <f>C25+D25</f>
        <v>3113.6</v>
      </c>
    </row>
    <row r="26" spans="1:11" ht="34.5" customHeight="1" x14ac:dyDescent="0.25">
      <c r="A26" s="109" t="s">
        <v>298</v>
      </c>
      <c r="B26" s="111" t="s">
        <v>299</v>
      </c>
      <c r="C26" s="110">
        <f>C27+C28</f>
        <v>204</v>
      </c>
      <c r="D26" s="110">
        <f t="shared" ref="D26:E26" si="9">D27+D28</f>
        <v>0</v>
      </c>
      <c r="E26" s="110">
        <f t="shared" si="9"/>
        <v>204</v>
      </c>
      <c r="K26" s="117"/>
    </row>
    <row r="27" spans="1:11" ht="39.75" customHeight="1" x14ac:dyDescent="0.25">
      <c r="A27" s="109" t="s">
        <v>300</v>
      </c>
      <c r="B27" s="111" t="s">
        <v>301</v>
      </c>
      <c r="C27" s="110">
        <v>40</v>
      </c>
      <c r="D27" s="112">
        <v>0</v>
      </c>
      <c r="E27" s="112">
        <f>C27+D27</f>
        <v>40</v>
      </c>
    </row>
    <row r="28" spans="1:11" ht="48.75" customHeight="1" x14ac:dyDescent="0.25">
      <c r="A28" s="109" t="s">
        <v>302</v>
      </c>
      <c r="B28" s="111" t="s">
        <v>303</v>
      </c>
      <c r="C28" s="110">
        <v>164</v>
      </c>
      <c r="D28" s="112">
        <v>0</v>
      </c>
      <c r="E28" s="112">
        <f>C28+D28</f>
        <v>164</v>
      </c>
    </row>
    <row r="29" spans="1:11" ht="22.5" customHeight="1" x14ac:dyDescent="0.25">
      <c r="A29" s="113" t="s">
        <v>304</v>
      </c>
      <c r="B29" s="116" t="s">
        <v>37</v>
      </c>
      <c r="C29" s="115">
        <f>C30</f>
        <v>3022.2</v>
      </c>
      <c r="D29" s="115">
        <f>D30</f>
        <v>1704</v>
      </c>
      <c r="E29" s="115">
        <f>E30</f>
        <v>4726.2</v>
      </c>
      <c r="H29" s="117"/>
    </row>
    <row r="30" spans="1:11" ht="38.25" customHeight="1" x14ac:dyDescent="0.25">
      <c r="A30" s="109" t="s">
        <v>305</v>
      </c>
      <c r="B30" s="111" t="s">
        <v>306</v>
      </c>
      <c r="C30" s="110">
        <v>3022.2</v>
      </c>
      <c r="D30" s="112">
        <v>1704</v>
      </c>
      <c r="E30" s="112">
        <f>C30+D30</f>
        <v>4726.2</v>
      </c>
    </row>
    <row r="31" spans="1:11" x14ac:dyDescent="0.25">
      <c r="A31" s="113"/>
      <c r="B31" s="116" t="s">
        <v>307</v>
      </c>
      <c r="C31" s="115">
        <f>C6+C23</f>
        <v>28020.969999999998</v>
      </c>
      <c r="D31" s="115">
        <f t="shared" ref="D31:E31" si="10">D6+D23</f>
        <v>1704</v>
      </c>
      <c r="E31" s="115">
        <f t="shared" si="10"/>
        <v>29724.969999999998</v>
      </c>
    </row>
  </sheetData>
  <mergeCells count="3">
    <mergeCell ref="D1:E1"/>
    <mergeCell ref="D2:E2"/>
    <mergeCell ref="A3:C3"/>
  </mergeCells>
  <pageMargins left="3.937007874015748E-2" right="3.937007874015748E-2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4"/>
  <sheetViews>
    <sheetView topLeftCell="A232" zoomScaleNormal="100" workbookViewId="0">
      <selection activeCell="F156" sqref="F156"/>
    </sheetView>
  </sheetViews>
  <sheetFormatPr defaultRowHeight="11.25" x14ac:dyDescent="0.2"/>
  <cols>
    <col min="1" max="1" width="55.140625" style="43" customWidth="1"/>
    <col min="2" max="2" width="5.42578125" style="42" customWidth="1"/>
    <col min="3" max="3" width="5.28515625" style="42" customWidth="1"/>
    <col min="4" max="4" width="12.5703125" style="47" customWidth="1"/>
    <col min="5" max="5" width="7.140625" style="44" customWidth="1"/>
    <col min="6" max="6" width="17.28515625" style="42" customWidth="1"/>
    <col min="7" max="7" width="10.28515625" style="48" customWidth="1"/>
    <col min="8" max="8" width="14.7109375" style="48" customWidth="1"/>
    <col min="9" max="16384" width="9.140625" style="44"/>
  </cols>
  <sheetData>
    <row r="1" spans="1:8" ht="57" customHeight="1" x14ac:dyDescent="0.2">
      <c r="G1" s="136" t="s">
        <v>313</v>
      </c>
      <c r="H1" s="136"/>
    </row>
    <row r="2" spans="1:8" ht="44.25" customHeight="1" x14ac:dyDescent="0.2">
      <c r="F2" s="49"/>
      <c r="G2" s="136" t="s">
        <v>182</v>
      </c>
      <c r="H2" s="136"/>
    </row>
    <row r="3" spans="1:8" ht="11.25" customHeight="1" x14ac:dyDescent="0.2">
      <c r="A3" s="135" t="s">
        <v>121</v>
      </c>
      <c r="B3" s="135"/>
      <c r="C3" s="135"/>
      <c r="D3" s="135"/>
      <c r="E3" s="135"/>
      <c r="F3" s="135"/>
    </row>
    <row r="4" spans="1:8" ht="21" customHeight="1" x14ac:dyDescent="0.2"/>
    <row r="5" spans="1:8" x14ac:dyDescent="0.2">
      <c r="G5" s="42"/>
      <c r="H5" s="42" t="s">
        <v>140</v>
      </c>
    </row>
    <row r="6" spans="1:8" ht="81" customHeight="1" x14ac:dyDescent="0.2">
      <c r="A6" s="72" t="s">
        <v>0</v>
      </c>
      <c r="B6" s="72" t="s">
        <v>1</v>
      </c>
      <c r="C6" s="72" t="s">
        <v>2</v>
      </c>
      <c r="D6" s="11" t="s">
        <v>3</v>
      </c>
      <c r="E6" s="72" t="s">
        <v>4</v>
      </c>
      <c r="F6" s="107" t="s">
        <v>252</v>
      </c>
      <c r="G6" s="40" t="s">
        <v>192</v>
      </c>
      <c r="H6" s="40" t="s">
        <v>193</v>
      </c>
    </row>
    <row r="7" spans="1:8" ht="46.5" customHeight="1" x14ac:dyDescent="0.2">
      <c r="A7" s="67" t="s">
        <v>6</v>
      </c>
      <c r="B7" s="68">
        <v>1</v>
      </c>
      <c r="C7" s="68">
        <v>0</v>
      </c>
      <c r="D7" s="69" t="s">
        <v>38</v>
      </c>
      <c r="E7" s="70" t="s">
        <v>38</v>
      </c>
      <c r="F7" s="71">
        <f>F8+F15+F43+F50+F57</f>
        <v>16469.815999999999</v>
      </c>
      <c r="G7" s="71">
        <f>G8+G15+G43+G50+G57</f>
        <v>1589.6575</v>
      </c>
      <c r="H7" s="71">
        <f>H8+H15+H43+H50+H57</f>
        <v>18059.4735</v>
      </c>
    </row>
    <row r="8" spans="1:8" ht="22.5" customHeight="1" x14ac:dyDescent="0.2">
      <c r="A8" s="4" t="s">
        <v>7</v>
      </c>
      <c r="B8" s="10">
        <v>1</v>
      </c>
      <c r="C8" s="10">
        <v>2</v>
      </c>
      <c r="D8" s="23" t="s">
        <v>38</v>
      </c>
      <c r="E8" s="25" t="s">
        <v>38</v>
      </c>
      <c r="F8" s="20">
        <f t="shared" ref="F8:H10" si="0">F9</f>
        <v>1718</v>
      </c>
      <c r="G8" s="20">
        <f t="shared" si="0"/>
        <v>0</v>
      </c>
      <c r="H8" s="20">
        <f t="shared" si="0"/>
        <v>1718</v>
      </c>
    </row>
    <row r="9" spans="1:8" ht="36.75" customHeight="1" x14ac:dyDescent="0.2">
      <c r="A9" s="8" t="s">
        <v>244</v>
      </c>
      <c r="B9" s="10">
        <v>1</v>
      </c>
      <c r="C9" s="10">
        <v>2</v>
      </c>
      <c r="D9" s="23">
        <v>1800000000</v>
      </c>
      <c r="E9" s="25" t="s">
        <v>38</v>
      </c>
      <c r="F9" s="20">
        <f t="shared" si="0"/>
        <v>1718</v>
      </c>
      <c r="G9" s="20">
        <f t="shared" si="0"/>
        <v>0</v>
      </c>
      <c r="H9" s="20">
        <f t="shared" si="0"/>
        <v>1718</v>
      </c>
    </row>
    <row r="10" spans="1:8" ht="24.75" customHeight="1" x14ac:dyDescent="0.2">
      <c r="A10" s="8" t="s">
        <v>124</v>
      </c>
      <c r="B10" s="10">
        <v>1</v>
      </c>
      <c r="C10" s="10">
        <v>2</v>
      </c>
      <c r="D10" s="23">
        <v>1810000000</v>
      </c>
      <c r="E10" s="25" t="s">
        <v>38</v>
      </c>
      <c r="F10" s="20">
        <f t="shared" si="0"/>
        <v>1718</v>
      </c>
      <c r="G10" s="20">
        <f t="shared" si="0"/>
        <v>0</v>
      </c>
      <c r="H10" s="20">
        <f t="shared" si="0"/>
        <v>1718</v>
      </c>
    </row>
    <row r="11" spans="1:8" ht="35.25" customHeight="1" x14ac:dyDescent="0.2">
      <c r="A11" s="8" t="s">
        <v>123</v>
      </c>
      <c r="B11" s="10">
        <v>1</v>
      </c>
      <c r="C11" s="10">
        <v>2</v>
      </c>
      <c r="D11" s="23">
        <v>1810100000</v>
      </c>
      <c r="E11" s="25"/>
      <c r="F11" s="20">
        <f>+F12</f>
        <v>1718</v>
      </c>
      <c r="G11" s="20">
        <f t="shared" ref="G11:H11" si="1">+G12</f>
        <v>0</v>
      </c>
      <c r="H11" s="20">
        <f t="shared" si="1"/>
        <v>1718</v>
      </c>
    </row>
    <row r="12" spans="1:8" ht="32.25" customHeight="1" x14ac:dyDescent="0.2">
      <c r="A12" s="8" t="s">
        <v>186</v>
      </c>
      <c r="B12" s="10">
        <v>1</v>
      </c>
      <c r="C12" s="10">
        <v>2</v>
      </c>
      <c r="D12" s="23" t="s">
        <v>185</v>
      </c>
      <c r="E12" s="25" t="s">
        <v>38</v>
      </c>
      <c r="F12" s="20">
        <f>F13</f>
        <v>1718</v>
      </c>
      <c r="G12" s="20">
        <f t="shared" ref="G12:H13" si="2">G13</f>
        <v>0</v>
      </c>
      <c r="H12" s="20">
        <f t="shared" si="2"/>
        <v>1718</v>
      </c>
    </row>
    <row r="13" spans="1:8" ht="47.25" customHeight="1" x14ac:dyDescent="0.2">
      <c r="A13" s="3" t="s">
        <v>42</v>
      </c>
      <c r="B13" s="10">
        <v>1</v>
      </c>
      <c r="C13" s="10">
        <v>2</v>
      </c>
      <c r="D13" s="23" t="s">
        <v>185</v>
      </c>
      <c r="E13" s="25" t="s">
        <v>43</v>
      </c>
      <c r="F13" s="20">
        <f>F14</f>
        <v>1718</v>
      </c>
      <c r="G13" s="20">
        <f t="shared" si="2"/>
        <v>0</v>
      </c>
      <c r="H13" s="20">
        <f t="shared" si="2"/>
        <v>1718</v>
      </c>
    </row>
    <row r="14" spans="1:8" ht="25.5" customHeight="1" x14ac:dyDescent="0.2">
      <c r="A14" s="3" t="s">
        <v>47</v>
      </c>
      <c r="B14" s="10">
        <v>1</v>
      </c>
      <c r="C14" s="10">
        <v>2</v>
      </c>
      <c r="D14" s="23" t="s">
        <v>185</v>
      </c>
      <c r="E14" s="25" t="s">
        <v>48</v>
      </c>
      <c r="F14" s="20">
        <v>1718</v>
      </c>
      <c r="G14" s="30"/>
      <c r="H14" s="30">
        <f>F14+G14</f>
        <v>1718</v>
      </c>
    </row>
    <row r="15" spans="1:8" ht="38.25" customHeight="1" x14ac:dyDescent="0.2">
      <c r="A15" s="3" t="s">
        <v>8</v>
      </c>
      <c r="B15" s="10">
        <v>1</v>
      </c>
      <c r="C15" s="10">
        <v>4</v>
      </c>
      <c r="D15" s="23"/>
      <c r="E15" s="25"/>
      <c r="F15" s="20">
        <f>F16</f>
        <v>9607.5</v>
      </c>
      <c r="G15" s="20">
        <f t="shared" ref="G15:H16" si="3">G16</f>
        <v>-21.723500000000001</v>
      </c>
      <c r="H15" s="20">
        <f t="shared" si="3"/>
        <v>9585.7764999999999</v>
      </c>
    </row>
    <row r="16" spans="1:8" ht="33.75" customHeight="1" x14ac:dyDescent="0.2">
      <c r="A16" s="8" t="s">
        <v>244</v>
      </c>
      <c r="B16" s="10">
        <v>1</v>
      </c>
      <c r="C16" s="10">
        <v>4</v>
      </c>
      <c r="D16" s="23">
        <v>1800000000</v>
      </c>
      <c r="E16" s="25" t="s">
        <v>38</v>
      </c>
      <c r="F16" s="20">
        <f>F17</f>
        <v>9607.5</v>
      </c>
      <c r="G16" s="20">
        <f t="shared" si="3"/>
        <v>-21.723500000000001</v>
      </c>
      <c r="H16" s="20">
        <f t="shared" si="3"/>
        <v>9585.7764999999999</v>
      </c>
    </row>
    <row r="17" spans="1:8" ht="22.5" customHeight="1" x14ac:dyDescent="0.2">
      <c r="A17" s="8" t="s">
        <v>124</v>
      </c>
      <c r="B17" s="10">
        <v>1</v>
      </c>
      <c r="C17" s="10">
        <v>4</v>
      </c>
      <c r="D17" s="23">
        <v>1810000000</v>
      </c>
      <c r="E17" s="25" t="s">
        <v>38</v>
      </c>
      <c r="F17" s="20">
        <f>F18+F32</f>
        <v>9607.5</v>
      </c>
      <c r="G17" s="20">
        <f t="shared" ref="G17:H17" si="4">G18+G32</f>
        <v>-21.723500000000001</v>
      </c>
      <c r="H17" s="20">
        <f t="shared" si="4"/>
        <v>9585.7764999999999</v>
      </c>
    </row>
    <row r="18" spans="1:8" ht="33.75" customHeight="1" x14ac:dyDescent="0.2">
      <c r="A18" s="8" t="s">
        <v>125</v>
      </c>
      <c r="B18" s="10">
        <v>1</v>
      </c>
      <c r="C18" s="10">
        <v>4</v>
      </c>
      <c r="D18" s="23">
        <v>1810100000</v>
      </c>
      <c r="E18" s="25"/>
      <c r="F18" s="20">
        <f>F19+F29+F27</f>
        <v>9499</v>
      </c>
      <c r="G18" s="20">
        <f t="shared" ref="G18:H18" si="5">G19+G29+G27</f>
        <v>-15.2425</v>
      </c>
      <c r="H18" s="20">
        <f t="shared" si="5"/>
        <v>9483.7574999999997</v>
      </c>
    </row>
    <row r="19" spans="1:8" ht="11.25" customHeight="1" x14ac:dyDescent="0.2">
      <c r="A19" s="8" t="s">
        <v>28</v>
      </c>
      <c r="B19" s="10">
        <v>1</v>
      </c>
      <c r="C19" s="10">
        <v>4</v>
      </c>
      <c r="D19" s="23">
        <v>1810102040</v>
      </c>
      <c r="E19" s="25" t="s">
        <v>38</v>
      </c>
      <c r="F19" s="20">
        <f>F20+F22+F24</f>
        <v>9491.6</v>
      </c>
      <c r="G19" s="20">
        <f t="shared" ref="G19:H19" si="6">G20+G22+G24</f>
        <v>-15.2425</v>
      </c>
      <c r="H19" s="20">
        <f t="shared" si="6"/>
        <v>9476.3575000000001</v>
      </c>
    </row>
    <row r="20" spans="1:8" ht="45" customHeight="1" x14ac:dyDescent="0.2">
      <c r="A20" s="3" t="s">
        <v>42</v>
      </c>
      <c r="B20" s="10">
        <v>1</v>
      </c>
      <c r="C20" s="10">
        <v>4</v>
      </c>
      <c r="D20" s="23">
        <v>1810102040</v>
      </c>
      <c r="E20" s="25" t="s">
        <v>43</v>
      </c>
      <c r="F20" s="20">
        <f>F21</f>
        <v>9231.5</v>
      </c>
      <c r="G20" s="20">
        <f t="shared" ref="G20:H20" si="7">G21</f>
        <v>-16.2425</v>
      </c>
      <c r="H20" s="20">
        <f t="shared" si="7"/>
        <v>9215.2574999999997</v>
      </c>
    </row>
    <row r="21" spans="1:8" ht="22.5" x14ac:dyDescent="0.2">
      <c r="A21" s="3" t="s">
        <v>47</v>
      </c>
      <c r="B21" s="10">
        <v>1</v>
      </c>
      <c r="C21" s="10">
        <v>4</v>
      </c>
      <c r="D21" s="23">
        <v>1810102040</v>
      </c>
      <c r="E21" s="25" t="s">
        <v>48</v>
      </c>
      <c r="F21" s="20">
        <v>9231.5</v>
      </c>
      <c r="G21" s="30">
        <v>-16.2425</v>
      </c>
      <c r="H21" s="30">
        <f>F21+G21</f>
        <v>9215.2574999999997</v>
      </c>
    </row>
    <row r="22" spans="1:8" ht="22.5" customHeight="1" x14ac:dyDescent="0.2">
      <c r="A22" s="3" t="s">
        <v>138</v>
      </c>
      <c r="B22" s="10">
        <v>1</v>
      </c>
      <c r="C22" s="10">
        <v>4</v>
      </c>
      <c r="D22" s="23">
        <v>1810102040</v>
      </c>
      <c r="E22" s="25" t="s">
        <v>39</v>
      </c>
      <c r="F22" s="20">
        <f>F23</f>
        <v>237.1</v>
      </c>
      <c r="G22" s="20">
        <f t="shared" ref="G22:H22" si="8">G23</f>
        <v>0</v>
      </c>
      <c r="H22" s="20">
        <f t="shared" si="8"/>
        <v>237.1</v>
      </c>
    </row>
    <row r="23" spans="1:8" ht="22.5" x14ac:dyDescent="0.2">
      <c r="A23" s="3" t="s">
        <v>40</v>
      </c>
      <c r="B23" s="10">
        <v>1</v>
      </c>
      <c r="C23" s="10">
        <v>4</v>
      </c>
      <c r="D23" s="23">
        <v>1810102040</v>
      </c>
      <c r="E23" s="25" t="s">
        <v>41</v>
      </c>
      <c r="F23" s="20">
        <v>237.1</v>
      </c>
      <c r="G23" s="30">
        <v>0</v>
      </c>
      <c r="H23" s="30">
        <f>F23+G23</f>
        <v>237.1</v>
      </c>
    </row>
    <row r="24" spans="1:8" ht="11.25" customHeight="1" x14ac:dyDescent="0.2">
      <c r="A24" s="3" t="s">
        <v>49</v>
      </c>
      <c r="B24" s="10">
        <v>1</v>
      </c>
      <c r="C24" s="10">
        <v>4</v>
      </c>
      <c r="D24" s="23">
        <v>1810102040</v>
      </c>
      <c r="E24" s="25" t="s">
        <v>50</v>
      </c>
      <c r="F24" s="20">
        <f>F25</f>
        <v>23</v>
      </c>
      <c r="G24" s="20">
        <f t="shared" ref="G24:H24" si="9">G25</f>
        <v>1</v>
      </c>
      <c r="H24" s="20">
        <f t="shared" si="9"/>
        <v>24</v>
      </c>
    </row>
    <row r="25" spans="1:8" x14ac:dyDescent="0.2">
      <c r="A25" s="3" t="s">
        <v>51</v>
      </c>
      <c r="B25" s="10">
        <v>1</v>
      </c>
      <c r="C25" s="10">
        <v>4</v>
      </c>
      <c r="D25" s="23">
        <v>1810102040</v>
      </c>
      <c r="E25" s="25" t="s">
        <v>52</v>
      </c>
      <c r="F25" s="20">
        <v>23</v>
      </c>
      <c r="G25" s="30">
        <v>1</v>
      </c>
      <c r="H25" s="30">
        <f>F25+G25</f>
        <v>24</v>
      </c>
    </row>
    <row r="26" spans="1:8" ht="11.25" customHeight="1" x14ac:dyDescent="0.2">
      <c r="A26" s="5" t="s">
        <v>67</v>
      </c>
      <c r="B26" s="10">
        <v>1</v>
      </c>
      <c r="C26" s="10">
        <v>4</v>
      </c>
      <c r="D26" s="23">
        <v>1810102400</v>
      </c>
      <c r="E26" s="25"/>
      <c r="F26" s="20">
        <f>F27</f>
        <v>0</v>
      </c>
      <c r="G26" s="20">
        <f t="shared" ref="G26:H26" si="10">G27</f>
        <v>0</v>
      </c>
      <c r="H26" s="20">
        <f t="shared" si="10"/>
        <v>0</v>
      </c>
    </row>
    <row r="27" spans="1:8" ht="45" customHeight="1" x14ac:dyDescent="0.2">
      <c r="A27" s="3" t="s">
        <v>42</v>
      </c>
      <c r="B27" s="10">
        <v>1</v>
      </c>
      <c r="C27" s="10">
        <v>4</v>
      </c>
      <c r="D27" s="23">
        <v>1810102400</v>
      </c>
      <c r="E27" s="25">
        <v>100</v>
      </c>
      <c r="F27" s="20">
        <f>F28</f>
        <v>0</v>
      </c>
      <c r="G27" s="20">
        <f t="shared" ref="G27:H27" si="11">G28</f>
        <v>0</v>
      </c>
      <c r="H27" s="20">
        <f t="shared" si="11"/>
        <v>0</v>
      </c>
    </row>
    <row r="28" spans="1:8" ht="22.5" x14ac:dyDescent="0.2">
      <c r="A28" s="3" t="s">
        <v>47</v>
      </c>
      <c r="B28" s="10">
        <v>1</v>
      </c>
      <c r="C28" s="10">
        <v>4</v>
      </c>
      <c r="D28" s="23">
        <v>1810102400</v>
      </c>
      <c r="E28" s="25">
        <v>120</v>
      </c>
      <c r="F28" s="20">
        <v>0</v>
      </c>
      <c r="G28" s="30"/>
      <c r="H28" s="30">
        <f>F28+G28</f>
        <v>0</v>
      </c>
    </row>
    <row r="29" spans="1:8" ht="45" customHeight="1" x14ac:dyDescent="0.2">
      <c r="A29" s="3" t="s">
        <v>98</v>
      </c>
      <c r="B29" s="10">
        <v>1</v>
      </c>
      <c r="C29" s="10">
        <v>4</v>
      </c>
      <c r="D29" s="23">
        <v>1810189020</v>
      </c>
      <c r="E29" s="25"/>
      <c r="F29" s="20">
        <f>F30</f>
        <v>7.4</v>
      </c>
      <c r="G29" s="20">
        <f t="shared" ref="G29:H30" si="12">G30</f>
        <v>0</v>
      </c>
      <c r="H29" s="20">
        <f t="shared" si="12"/>
        <v>7.4</v>
      </c>
    </row>
    <row r="30" spans="1:8" ht="11.25" customHeight="1" x14ac:dyDescent="0.2">
      <c r="A30" s="3" t="s">
        <v>59</v>
      </c>
      <c r="B30" s="10">
        <v>1</v>
      </c>
      <c r="C30" s="10">
        <v>4</v>
      </c>
      <c r="D30" s="23">
        <v>1810189020</v>
      </c>
      <c r="E30" s="25">
        <v>500</v>
      </c>
      <c r="F30" s="20">
        <f>F31</f>
        <v>7.4</v>
      </c>
      <c r="G30" s="20">
        <f t="shared" si="12"/>
        <v>0</v>
      </c>
      <c r="H30" s="20">
        <f t="shared" si="12"/>
        <v>7.4</v>
      </c>
    </row>
    <row r="31" spans="1:8" ht="11.25" customHeight="1" x14ac:dyDescent="0.2">
      <c r="A31" s="3" t="s">
        <v>37</v>
      </c>
      <c r="B31" s="10">
        <v>1</v>
      </c>
      <c r="C31" s="10">
        <v>4</v>
      </c>
      <c r="D31" s="23">
        <v>1810189020</v>
      </c>
      <c r="E31" s="25">
        <v>540</v>
      </c>
      <c r="F31" s="20">
        <v>7.4</v>
      </c>
      <c r="G31" s="30">
        <v>0</v>
      </c>
      <c r="H31" s="30">
        <f>F31+G31</f>
        <v>7.4</v>
      </c>
    </row>
    <row r="32" spans="1:8" ht="22.5" customHeight="1" x14ac:dyDescent="0.2">
      <c r="A32" s="3" t="s">
        <v>109</v>
      </c>
      <c r="B32" s="10">
        <v>1</v>
      </c>
      <c r="C32" s="10">
        <v>4</v>
      </c>
      <c r="D32" s="23">
        <v>1810300000</v>
      </c>
      <c r="E32" s="25"/>
      <c r="F32" s="20">
        <f>F33+F38</f>
        <v>108.5</v>
      </c>
      <c r="G32" s="20">
        <f t="shared" ref="G32:H32" si="13">G33+G38</f>
        <v>-6.4809999999999999</v>
      </c>
      <c r="H32" s="20">
        <f t="shared" si="13"/>
        <v>102.01900000000001</v>
      </c>
    </row>
    <row r="33" spans="1:8" ht="11.25" customHeight="1" x14ac:dyDescent="0.2">
      <c r="A33" s="3" t="s">
        <v>67</v>
      </c>
      <c r="B33" s="10">
        <v>1</v>
      </c>
      <c r="C33" s="10">
        <v>4</v>
      </c>
      <c r="D33" s="23">
        <v>1810302400</v>
      </c>
      <c r="E33" s="25"/>
      <c r="F33" s="20">
        <f>F34+F36</f>
        <v>0</v>
      </c>
      <c r="G33" s="20">
        <f t="shared" ref="G33:H33" si="14">G34+G36</f>
        <v>0</v>
      </c>
      <c r="H33" s="20">
        <f t="shared" si="14"/>
        <v>0</v>
      </c>
    </row>
    <row r="34" spans="1:8" ht="45" customHeight="1" x14ac:dyDescent="0.2">
      <c r="A34" s="3" t="s">
        <v>42</v>
      </c>
      <c r="B34" s="10">
        <v>1</v>
      </c>
      <c r="C34" s="10">
        <v>4</v>
      </c>
      <c r="D34" s="23">
        <v>1810302400</v>
      </c>
      <c r="E34" s="25" t="s">
        <v>43</v>
      </c>
      <c r="F34" s="20">
        <f>F35</f>
        <v>0</v>
      </c>
      <c r="G34" s="20">
        <f t="shared" ref="G34:H34" si="15">G35</f>
        <v>0</v>
      </c>
      <c r="H34" s="20">
        <f t="shared" si="15"/>
        <v>0</v>
      </c>
    </row>
    <row r="35" spans="1:8" ht="22.5" x14ac:dyDescent="0.2">
      <c r="A35" s="3" t="s">
        <v>47</v>
      </c>
      <c r="B35" s="10">
        <v>1</v>
      </c>
      <c r="C35" s="10">
        <v>4</v>
      </c>
      <c r="D35" s="23">
        <v>1810302400</v>
      </c>
      <c r="E35" s="25" t="s">
        <v>48</v>
      </c>
      <c r="F35" s="20">
        <v>0</v>
      </c>
      <c r="G35" s="30"/>
      <c r="H35" s="30">
        <f>F35+G35</f>
        <v>0</v>
      </c>
    </row>
    <row r="36" spans="1:8" ht="22.5" customHeight="1" x14ac:dyDescent="0.2">
      <c r="A36" s="3" t="s">
        <v>138</v>
      </c>
      <c r="B36" s="10">
        <v>1</v>
      </c>
      <c r="C36" s="10">
        <v>4</v>
      </c>
      <c r="D36" s="23">
        <v>1810302400</v>
      </c>
      <c r="E36" s="25" t="s">
        <v>39</v>
      </c>
      <c r="F36" s="20">
        <f>F37</f>
        <v>0</v>
      </c>
      <c r="G36" s="20">
        <f t="shared" ref="G36:H36" si="16">G37</f>
        <v>0</v>
      </c>
      <c r="H36" s="20">
        <f t="shared" si="16"/>
        <v>0</v>
      </c>
    </row>
    <row r="37" spans="1:8" ht="22.5" x14ac:dyDescent="0.2">
      <c r="A37" s="3" t="s">
        <v>40</v>
      </c>
      <c r="B37" s="10">
        <v>1</v>
      </c>
      <c r="C37" s="10">
        <v>4</v>
      </c>
      <c r="D37" s="23">
        <v>1810302400</v>
      </c>
      <c r="E37" s="25" t="s">
        <v>41</v>
      </c>
      <c r="F37" s="20">
        <v>0</v>
      </c>
      <c r="G37" s="30"/>
      <c r="H37" s="30">
        <f>F37+G37</f>
        <v>0</v>
      </c>
    </row>
    <row r="38" spans="1:8" x14ac:dyDescent="0.2">
      <c r="A38" s="8" t="s">
        <v>28</v>
      </c>
      <c r="B38" s="10">
        <v>1</v>
      </c>
      <c r="C38" s="10">
        <v>4</v>
      </c>
      <c r="D38" s="23" t="s">
        <v>308</v>
      </c>
      <c r="E38" s="25"/>
      <c r="F38" s="20">
        <f>F39+F41</f>
        <v>108.5</v>
      </c>
      <c r="G38" s="20">
        <f t="shared" ref="G38:H38" si="17">G39+G41</f>
        <v>-6.4809999999999999</v>
      </c>
      <c r="H38" s="20">
        <f t="shared" si="17"/>
        <v>102.01900000000001</v>
      </c>
    </row>
    <row r="39" spans="1:8" ht="45" x14ac:dyDescent="0.2">
      <c r="A39" s="3" t="s">
        <v>42</v>
      </c>
      <c r="B39" s="10">
        <v>1</v>
      </c>
      <c r="C39" s="10">
        <v>4</v>
      </c>
      <c r="D39" s="23" t="s">
        <v>308</v>
      </c>
      <c r="E39" s="25" t="s">
        <v>43</v>
      </c>
      <c r="F39" s="20">
        <f>F40</f>
        <v>70.5</v>
      </c>
      <c r="G39" s="20">
        <f t="shared" ref="G39:H39" si="18">G40</f>
        <v>0</v>
      </c>
      <c r="H39" s="20">
        <f t="shared" si="18"/>
        <v>70.5</v>
      </c>
    </row>
    <row r="40" spans="1:8" ht="22.5" x14ac:dyDescent="0.2">
      <c r="A40" s="3" t="s">
        <v>47</v>
      </c>
      <c r="B40" s="10">
        <v>1</v>
      </c>
      <c r="C40" s="10">
        <v>4</v>
      </c>
      <c r="D40" s="23" t="s">
        <v>308</v>
      </c>
      <c r="E40" s="25" t="s">
        <v>48</v>
      </c>
      <c r="F40" s="20">
        <v>70.5</v>
      </c>
      <c r="G40" s="20"/>
      <c r="H40" s="20">
        <f>F40+G40</f>
        <v>70.5</v>
      </c>
    </row>
    <row r="41" spans="1:8" ht="22.5" x14ac:dyDescent="0.2">
      <c r="A41" s="3" t="s">
        <v>138</v>
      </c>
      <c r="B41" s="10">
        <v>1</v>
      </c>
      <c r="C41" s="10">
        <v>4</v>
      </c>
      <c r="D41" s="23" t="s">
        <v>308</v>
      </c>
      <c r="E41" s="25" t="s">
        <v>39</v>
      </c>
      <c r="F41" s="20">
        <f>F42</f>
        <v>38</v>
      </c>
      <c r="G41" s="20">
        <f t="shared" ref="G41:H41" si="19">G42</f>
        <v>-6.4809999999999999</v>
      </c>
      <c r="H41" s="20">
        <f t="shared" si="19"/>
        <v>31.518999999999998</v>
      </c>
    </row>
    <row r="42" spans="1:8" ht="22.5" x14ac:dyDescent="0.2">
      <c r="A42" s="3" t="s">
        <v>40</v>
      </c>
      <c r="B42" s="10">
        <v>1</v>
      </c>
      <c r="C42" s="10">
        <v>4</v>
      </c>
      <c r="D42" s="23" t="s">
        <v>308</v>
      </c>
      <c r="E42" s="25" t="s">
        <v>41</v>
      </c>
      <c r="F42" s="20">
        <v>38</v>
      </c>
      <c r="G42" s="20">
        <v>-6.4809999999999999</v>
      </c>
      <c r="H42" s="20">
        <f>F42+G42</f>
        <v>31.518999999999998</v>
      </c>
    </row>
    <row r="43" spans="1:8" ht="28.5" customHeight="1" x14ac:dyDescent="0.2">
      <c r="A43" s="3" t="s">
        <v>99</v>
      </c>
      <c r="B43" s="10">
        <v>1</v>
      </c>
      <c r="C43" s="10">
        <v>6</v>
      </c>
      <c r="D43" s="23"/>
      <c r="E43" s="25"/>
      <c r="F43" s="20">
        <f t="shared" ref="F43:F48" si="20">F44</f>
        <v>8.1</v>
      </c>
      <c r="G43" s="20">
        <f t="shared" ref="G43:H43" si="21">G44</f>
        <v>0</v>
      </c>
      <c r="H43" s="20">
        <f t="shared" si="21"/>
        <v>8.1</v>
      </c>
    </row>
    <row r="44" spans="1:8" ht="33.75" customHeight="1" x14ac:dyDescent="0.2">
      <c r="A44" s="8" t="s">
        <v>244</v>
      </c>
      <c r="B44" s="10">
        <v>1</v>
      </c>
      <c r="C44" s="10">
        <v>6</v>
      </c>
      <c r="D44" s="23">
        <v>1800000000</v>
      </c>
      <c r="E44" s="25"/>
      <c r="F44" s="20">
        <f t="shared" si="20"/>
        <v>8.1</v>
      </c>
      <c r="G44" s="20">
        <f t="shared" ref="G44:H48" si="22">G45</f>
        <v>0</v>
      </c>
      <c r="H44" s="20">
        <f t="shared" si="22"/>
        <v>8.1</v>
      </c>
    </row>
    <row r="45" spans="1:8" ht="22.5" customHeight="1" x14ac:dyDescent="0.2">
      <c r="A45" s="8" t="s">
        <v>124</v>
      </c>
      <c r="B45" s="10">
        <v>1</v>
      </c>
      <c r="C45" s="10">
        <v>6</v>
      </c>
      <c r="D45" s="23">
        <v>1810000000</v>
      </c>
      <c r="E45" s="25"/>
      <c r="F45" s="20">
        <f t="shared" si="20"/>
        <v>8.1</v>
      </c>
      <c r="G45" s="20">
        <f t="shared" si="22"/>
        <v>0</v>
      </c>
      <c r="H45" s="20">
        <f t="shared" si="22"/>
        <v>8.1</v>
      </c>
    </row>
    <row r="46" spans="1:8" ht="33.75" customHeight="1" x14ac:dyDescent="0.2">
      <c r="A46" s="8" t="s">
        <v>125</v>
      </c>
      <c r="B46" s="10">
        <v>1</v>
      </c>
      <c r="C46" s="10">
        <v>6</v>
      </c>
      <c r="D46" s="23">
        <v>1810100000</v>
      </c>
      <c r="E46" s="25"/>
      <c r="F46" s="20">
        <f t="shared" si="20"/>
        <v>8.1</v>
      </c>
      <c r="G46" s="20">
        <f t="shared" si="22"/>
        <v>0</v>
      </c>
      <c r="H46" s="20">
        <f t="shared" si="22"/>
        <v>8.1</v>
      </c>
    </row>
    <row r="47" spans="1:8" ht="45" customHeight="1" x14ac:dyDescent="0.2">
      <c r="A47" s="3" t="s">
        <v>98</v>
      </c>
      <c r="B47" s="10">
        <v>1</v>
      </c>
      <c r="C47" s="10">
        <v>6</v>
      </c>
      <c r="D47" s="23">
        <v>1810189020</v>
      </c>
      <c r="E47" s="25"/>
      <c r="F47" s="20">
        <f t="shared" si="20"/>
        <v>8.1</v>
      </c>
      <c r="G47" s="20">
        <f t="shared" si="22"/>
        <v>0</v>
      </c>
      <c r="H47" s="20">
        <f t="shared" si="22"/>
        <v>8.1</v>
      </c>
    </row>
    <row r="48" spans="1:8" ht="11.25" customHeight="1" x14ac:dyDescent="0.2">
      <c r="A48" s="3" t="s">
        <v>59</v>
      </c>
      <c r="B48" s="10">
        <v>1</v>
      </c>
      <c r="C48" s="10">
        <v>6</v>
      </c>
      <c r="D48" s="23">
        <v>1810189020</v>
      </c>
      <c r="E48" s="25">
        <v>500</v>
      </c>
      <c r="F48" s="20">
        <f t="shared" si="20"/>
        <v>8.1</v>
      </c>
      <c r="G48" s="20">
        <f t="shared" si="22"/>
        <v>0</v>
      </c>
      <c r="H48" s="20">
        <f t="shared" si="22"/>
        <v>8.1</v>
      </c>
    </row>
    <row r="49" spans="1:8" ht="11.25" customHeight="1" x14ac:dyDescent="0.2">
      <c r="A49" s="3" t="s">
        <v>37</v>
      </c>
      <c r="B49" s="10">
        <v>1</v>
      </c>
      <c r="C49" s="10">
        <v>6</v>
      </c>
      <c r="D49" s="23">
        <v>1810189020</v>
      </c>
      <c r="E49" s="25">
        <v>540</v>
      </c>
      <c r="F49" s="20">
        <v>8.1</v>
      </c>
      <c r="G49" s="30">
        <v>0</v>
      </c>
      <c r="H49" s="30">
        <f>F49+G49</f>
        <v>8.1</v>
      </c>
    </row>
    <row r="50" spans="1:8" ht="11.25" customHeight="1" x14ac:dyDescent="0.2">
      <c r="A50" s="4" t="s">
        <v>9</v>
      </c>
      <c r="B50" s="10">
        <v>1</v>
      </c>
      <c r="C50" s="10">
        <v>11</v>
      </c>
      <c r="D50" s="23"/>
      <c r="E50" s="25" t="s">
        <v>38</v>
      </c>
      <c r="F50" s="20">
        <f t="shared" ref="F50:H55" si="23">F51</f>
        <v>50</v>
      </c>
      <c r="G50" s="20">
        <f t="shared" si="23"/>
        <v>0</v>
      </c>
      <c r="H50" s="20">
        <f t="shared" si="23"/>
        <v>50</v>
      </c>
    </row>
    <row r="51" spans="1:8" ht="33.75" customHeight="1" x14ac:dyDescent="0.2">
      <c r="A51" s="8" t="s">
        <v>230</v>
      </c>
      <c r="B51" s="10">
        <v>1</v>
      </c>
      <c r="C51" s="10">
        <v>11</v>
      </c>
      <c r="D51" s="23">
        <v>1100000000</v>
      </c>
      <c r="E51" s="25" t="s">
        <v>38</v>
      </c>
      <c r="F51" s="20">
        <f t="shared" si="23"/>
        <v>50</v>
      </c>
      <c r="G51" s="20">
        <f t="shared" si="23"/>
        <v>0</v>
      </c>
      <c r="H51" s="20">
        <f t="shared" si="23"/>
        <v>50</v>
      </c>
    </row>
    <row r="52" spans="1:8" ht="38.25" customHeight="1" x14ac:dyDescent="0.2">
      <c r="A52" s="8" t="s">
        <v>57</v>
      </c>
      <c r="B52" s="10">
        <v>1</v>
      </c>
      <c r="C52" s="10">
        <v>11</v>
      </c>
      <c r="D52" s="23">
        <v>1110000000</v>
      </c>
      <c r="E52" s="25" t="s">
        <v>38</v>
      </c>
      <c r="F52" s="20">
        <f t="shared" si="23"/>
        <v>50</v>
      </c>
      <c r="G52" s="20">
        <f t="shared" si="23"/>
        <v>0</v>
      </c>
      <c r="H52" s="20">
        <f t="shared" si="23"/>
        <v>50</v>
      </c>
    </row>
    <row r="53" spans="1:8" ht="33.75" customHeight="1" x14ac:dyDescent="0.2">
      <c r="A53" s="8" t="s">
        <v>100</v>
      </c>
      <c r="B53" s="10">
        <v>1</v>
      </c>
      <c r="C53" s="10">
        <v>11</v>
      </c>
      <c r="D53" s="23">
        <v>1110100000</v>
      </c>
      <c r="E53" s="25" t="s">
        <v>38</v>
      </c>
      <c r="F53" s="20">
        <f t="shared" si="23"/>
        <v>50</v>
      </c>
      <c r="G53" s="20">
        <f t="shared" si="23"/>
        <v>0</v>
      </c>
      <c r="H53" s="20">
        <f t="shared" si="23"/>
        <v>50</v>
      </c>
    </row>
    <row r="54" spans="1:8" ht="33.75" customHeight="1" x14ac:dyDescent="0.2">
      <c r="A54" s="8" t="s">
        <v>31</v>
      </c>
      <c r="B54" s="10">
        <v>1</v>
      </c>
      <c r="C54" s="10">
        <v>11</v>
      </c>
      <c r="D54" s="23">
        <v>1110122020</v>
      </c>
      <c r="E54" s="25"/>
      <c r="F54" s="20">
        <f t="shared" si="23"/>
        <v>50</v>
      </c>
      <c r="G54" s="20">
        <f t="shared" si="23"/>
        <v>0</v>
      </c>
      <c r="H54" s="20">
        <f t="shared" si="23"/>
        <v>50</v>
      </c>
    </row>
    <row r="55" spans="1:8" ht="11.25" customHeight="1" x14ac:dyDescent="0.2">
      <c r="A55" s="3" t="s">
        <v>49</v>
      </c>
      <c r="B55" s="10">
        <v>1</v>
      </c>
      <c r="C55" s="10">
        <v>11</v>
      </c>
      <c r="D55" s="23">
        <v>1110122020</v>
      </c>
      <c r="E55" s="25" t="s">
        <v>50</v>
      </c>
      <c r="F55" s="20">
        <f t="shared" si="23"/>
        <v>50</v>
      </c>
      <c r="G55" s="20">
        <f t="shared" si="23"/>
        <v>0</v>
      </c>
      <c r="H55" s="20">
        <f t="shared" si="23"/>
        <v>50</v>
      </c>
    </row>
    <row r="56" spans="1:8" x14ac:dyDescent="0.2">
      <c r="A56" s="3" t="s">
        <v>32</v>
      </c>
      <c r="B56" s="10">
        <v>1</v>
      </c>
      <c r="C56" s="10">
        <v>11</v>
      </c>
      <c r="D56" s="23">
        <v>1110122020</v>
      </c>
      <c r="E56" s="25" t="s">
        <v>25</v>
      </c>
      <c r="F56" s="20">
        <v>50</v>
      </c>
      <c r="G56" s="30">
        <v>0</v>
      </c>
      <c r="H56" s="30">
        <f>F56+G56</f>
        <v>50</v>
      </c>
    </row>
    <row r="57" spans="1:8" ht="11.25" customHeight="1" x14ac:dyDescent="0.2">
      <c r="A57" s="4" t="s">
        <v>10</v>
      </c>
      <c r="B57" s="10">
        <v>1</v>
      </c>
      <c r="C57" s="10">
        <v>13</v>
      </c>
      <c r="D57" s="23" t="s">
        <v>38</v>
      </c>
      <c r="E57" s="25" t="s">
        <v>38</v>
      </c>
      <c r="F57" s="20">
        <f>F58+F63+F74+F80+F95</f>
        <v>5086.2159999999994</v>
      </c>
      <c r="G57" s="20">
        <f>G58+G63+G74+G80+G95</f>
        <v>1611.3810000000001</v>
      </c>
      <c r="H57" s="20">
        <f>H58+H63+H74+H80+H95</f>
        <v>6697.5969999999998</v>
      </c>
    </row>
    <row r="58" spans="1:8" ht="22.5" customHeight="1" x14ac:dyDescent="0.2">
      <c r="A58" s="8" t="s">
        <v>231</v>
      </c>
      <c r="B58" s="10">
        <v>1</v>
      </c>
      <c r="C58" s="10">
        <v>13</v>
      </c>
      <c r="D58" s="23">
        <v>2500000000</v>
      </c>
      <c r="E58" s="25" t="s">
        <v>38</v>
      </c>
      <c r="F58" s="20">
        <f>F59</f>
        <v>3.2</v>
      </c>
      <c r="G58" s="20">
        <f t="shared" ref="G58:H61" si="24">G59</f>
        <v>0</v>
      </c>
      <c r="H58" s="20">
        <f t="shared" si="24"/>
        <v>3.2</v>
      </c>
    </row>
    <row r="59" spans="1:8" ht="35.25" customHeight="1" x14ac:dyDescent="0.2">
      <c r="A59" s="8" t="s">
        <v>101</v>
      </c>
      <c r="B59" s="10">
        <v>1</v>
      </c>
      <c r="C59" s="10">
        <v>13</v>
      </c>
      <c r="D59" s="23">
        <v>2500100000</v>
      </c>
      <c r="E59" s="25" t="s">
        <v>38</v>
      </c>
      <c r="F59" s="20">
        <f>F60</f>
        <v>3.2</v>
      </c>
      <c r="G59" s="20">
        <f t="shared" si="24"/>
        <v>0</v>
      </c>
      <c r="H59" s="20">
        <f t="shared" si="24"/>
        <v>3.2</v>
      </c>
    </row>
    <row r="60" spans="1:8" ht="35.25" customHeight="1" x14ac:dyDescent="0.2">
      <c r="A60" s="8" t="s">
        <v>69</v>
      </c>
      <c r="B60" s="10">
        <v>1</v>
      </c>
      <c r="C60" s="10">
        <v>13</v>
      </c>
      <c r="D60" s="23">
        <v>2500199990</v>
      </c>
      <c r="E60" s="25"/>
      <c r="F60" s="20">
        <f>F61</f>
        <v>3.2</v>
      </c>
      <c r="G60" s="20">
        <f t="shared" si="24"/>
        <v>0</v>
      </c>
      <c r="H60" s="20">
        <f t="shared" si="24"/>
        <v>3.2</v>
      </c>
    </row>
    <row r="61" spans="1:8" ht="22.5" customHeight="1" x14ac:dyDescent="0.2">
      <c r="A61" s="3" t="s">
        <v>138</v>
      </c>
      <c r="B61" s="10">
        <v>1</v>
      </c>
      <c r="C61" s="10">
        <v>13</v>
      </c>
      <c r="D61" s="23">
        <v>2500199990</v>
      </c>
      <c r="E61" s="25" t="s">
        <v>39</v>
      </c>
      <c r="F61" s="20">
        <f>F62</f>
        <v>3.2</v>
      </c>
      <c r="G61" s="20">
        <f t="shared" si="24"/>
        <v>0</v>
      </c>
      <c r="H61" s="20">
        <f t="shared" si="24"/>
        <v>3.2</v>
      </c>
    </row>
    <row r="62" spans="1:8" ht="22.5" x14ac:dyDescent="0.2">
      <c r="A62" s="3" t="s">
        <v>40</v>
      </c>
      <c r="B62" s="10">
        <v>1</v>
      </c>
      <c r="C62" s="10">
        <v>13</v>
      </c>
      <c r="D62" s="23">
        <v>2500199990</v>
      </c>
      <c r="E62" s="25" t="s">
        <v>41</v>
      </c>
      <c r="F62" s="20">
        <v>3.2</v>
      </c>
      <c r="G62" s="30">
        <v>0</v>
      </c>
      <c r="H62" s="30">
        <f>F62+G62</f>
        <v>3.2</v>
      </c>
    </row>
    <row r="63" spans="1:8" ht="33.75" customHeight="1" x14ac:dyDescent="0.2">
      <c r="A63" s="8" t="s">
        <v>232</v>
      </c>
      <c r="B63" s="10">
        <v>1</v>
      </c>
      <c r="C63" s="10">
        <v>13</v>
      </c>
      <c r="D63" s="23">
        <v>1000000000</v>
      </c>
      <c r="E63" s="25" t="s">
        <v>38</v>
      </c>
      <c r="F63" s="20">
        <f>F64+F69</f>
        <v>9</v>
      </c>
      <c r="G63" s="20">
        <f t="shared" ref="G63:H63" si="25">G64+G69</f>
        <v>0</v>
      </c>
      <c r="H63" s="20">
        <f t="shared" si="25"/>
        <v>9</v>
      </c>
    </row>
    <row r="64" spans="1:8" ht="33" customHeight="1" x14ac:dyDescent="0.2">
      <c r="A64" s="8" t="s">
        <v>63</v>
      </c>
      <c r="B64" s="10">
        <v>1</v>
      </c>
      <c r="C64" s="10">
        <v>13</v>
      </c>
      <c r="D64" s="23">
        <v>1020000000</v>
      </c>
      <c r="E64" s="25" t="s">
        <v>38</v>
      </c>
      <c r="F64" s="20">
        <f>F65</f>
        <v>4</v>
      </c>
      <c r="G64" s="20">
        <f t="shared" ref="G64:H67" si="26">G65</f>
        <v>0</v>
      </c>
      <c r="H64" s="20">
        <f t="shared" si="26"/>
        <v>4</v>
      </c>
    </row>
    <row r="65" spans="1:8" ht="21.75" customHeight="1" x14ac:dyDescent="0.2">
      <c r="A65" s="8" t="s">
        <v>64</v>
      </c>
      <c r="B65" s="10">
        <v>1</v>
      </c>
      <c r="C65" s="10">
        <v>13</v>
      </c>
      <c r="D65" s="23">
        <v>1020100000</v>
      </c>
      <c r="E65" s="25" t="s">
        <v>38</v>
      </c>
      <c r="F65" s="20">
        <f>F66</f>
        <v>4</v>
      </c>
      <c r="G65" s="20">
        <f t="shared" si="26"/>
        <v>0</v>
      </c>
      <c r="H65" s="20">
        <f t="shared" si="26"/>
        <v>4</v>
      </c>
    </row>
    <row r="66" spans="1:8" ht="21.75" customHeight="1" x14ac:dyDescent="0.2">
      <c r="A66" s="8" t="s">
        <v>65</v>
      </c>
      <c r="B66" s="10">
        <v>1</v>
      </c>
      <c r="C66" s="10">
        <v>13</v>
      </c>
      <c r="D66" s="23">
        <v>1020120040</v>
      </c>
      <c r="E66" s="25"/>
      <c r="F66" s="20">
        <f>F67</f>
        <v>4</v>
      </c>
      <c r="G66" s="20">
        <f t="shared" si="26"/>
        <v>0</v>
      </c>
      <c r="H66" s="20">
        <f t="shared" si="26"/>
        <v>4</v>
      </c>
    </row>
    <row r="67" spans="1:8" ht="22.5" customHeight="1" x14ac:dyDescent="0.2">
      <c r="A67" s="3" t="s">
        <v>138</v>
      </c>
      <c r="B67" s="13">
        <v>1</v>
      </c>
      <c r="C67" s="13">
        <v>13</v>
      </c>
      <c r="D67" s="11">
        <v>1020120040</v>
      </c>
      <c r="E67" s="25" t="s">
        <v>39</v>
      </c>
      <c r="F67" s="20">
        <f>F68</f>
        <v>4</v>
      </c>
      <c r="G67" s="20">
        <f t="shared" si="26"/>
        <v>0</v>
      </c>
      <c r="H67" s="20">
        <f t="shared" si="26"/>
        <v>4</v>
      </c>
    </row>
    <row r="68" spans="1:8" ht="22.5" x14ac:dyDescent="0.2">
      <c r="A68" s="12" t="s">
        <v>40</v>
      </c>
      <c r="B68" s="13">
        <v>1</v>
      </c>
      <c r="C68" s="13">
        <v>13</v>
      </c>
      <c r="D68" s="11">
        <v>1020120040</v>
      </c>
      <c r="E68" s="25" t="s">
        <v>41</v>
      </c>
      <c r="F68" s="20">
        <v>4</v>
      </c>
      <c r="G68" s="30">
        <v>0</v>
      </c>
      <c r="H68" s="30">
        <f>F68+G68</f>
        <v>4</v>
      </c>
    </row>
    <row r="69" spans="1:8" ht="11.25" customHeight="1" x14ac:dyDescent="0.2">
      <c r="A69" s="6" t="s">
        <v>79</v>
      </c>
      <c r="B69" s="13">
        <v>1</v>
      </c>
      <c r="C69" s="13">
        <v>13</v>
      </c>
      <c r="D69" s="24">
        <v>1030000000</v>
      </c>
      <c r="E69" s="26"/>
      <c r="F69" s="21">
        <f>F70</f>
        <v>5</v>
      </c>
      <c r="G69" s="29">
        <f t="shared" ref="G69:H72" si="27">G70</f>
        <v>0</v>
      </c>
      <c r="H69" s="29">
        <f t="shared" si="27"/>
        <v>5</v>
      </c>
    </row>
    <row r="70" spans="1:8" ht="42" customHeight="1" x14ac:dyDescent="0.2">
      <c r="A70" s="6" t="s">
        <v>80</v>
      </c>
      <c r="B70" s="13">
        <v>1</v>
      </c>
      <c r="C70" s="13">
        <v>13</v>
      </c>
      <c r="D70" s="24">
        <v>1030100000</v>
      </c>
      <c r="E70" s="26"/>
      <c r="F70" s="21">
        <f>F71</f>
        <v>5</v>
      </c>
      <c r="G70" s="29">
        <f t="shared" si="27"/>
        <v>0</v>
      </c>
      <c r="H70" s="29">
        <f t="shared" si="27"/>
        <v>5</v>
      </c>
    </row>
    <row r="71" spans="1:8" ht="25.5" customHeight="1" x14ac:dyDescent="0.2">
      <c r="A71" s="6" t="s">
        <v>69</v>
      </c>
      <c r="B71" s="13">
        <v>1</v>
      </c>
      <c r="C71" s="13">
        <v>13</v>
      </c>
      <c r="D71" s="24">
        <v>1030199990</v>
      </c>
      <c r="E71" s="26"/>
      <c r="F71" s="21">
        <f>F72</f>
        <v>5</v>
      </c>
      <c r="G71" s="29">
        <f t="shared" si="27"/>
        <v>0</v>
      </c>
      <c r="H71" s="29">
        <f t="shared" si="27"/>
        <v>5</v>
      </c>
    </row>
    <row r="72" spans="1:8" ht="26.25" customHeight="1" x14ac:dyDescent="0.2">
      <c r="A72" s="3" t="s">
        <v>138</v>
      </c>
      <c r="B72" s="13">
        <v>1</v>
      </c>
      <c r="C72" s="13">
        <v>13</v>
      </c>
      <c r="D72" s="24">
        <v>1030199990</v>
      </c>
      <c r="E72" s="25" t="s">
        <v>39</v>
      </c>
      <c r="F72" s="21">
        <f>F73</f>
        <v>5</v>
      </c>
      <c r="G72" s="29">
        <f t="shared" si="27"/>
        <v>0</v>
      </c>
      <c r="H72" s="29">
        <f t="shared" si="27"/>
        <v>5</v>
      </c>
    </row>
    <row r="73" spans="1:8" ht="22.5" x14ac:dyDescent="0.2">
      <c r="A73" s="3" t="s">
        <v>40</v>
      </c>
      <c r="B73" s="10">
        <v>1</v>
      </c>
      <c r="C73" s="10">
        <v>13</v>
      </c>
      <c r="D73" s="24">
        <v>1030199990</v>
      </c>
      <c r="E73" s="25" t="s">
        <v>41</v>
      </c>
      <c r="F73" s="21">
        <v>5</v>
      </c>
      <c r="G73" s="29">
        <v>0</v>
      </c>
      <c r="H73" s="30">
        <f>F73+G73</f>
        <v>5</v>
      </c>
    </row>
    <row r="74" spans="1:8" ht="22.5" customHeight="1" x14ac:dyDescent="0.2">
      <c r="A74" s="15" t="s">
        <v>61</v>
      </c>
      <c r="B74" s="13">
        <v>1</v>
      </c>
      <c r="C74" s="13">
        <v>13</v>
      </c>
      <c r="D74" s="11">
        <v>1200000000</v>
      </c>
      <c r="E74" s="25" t="s">
        <v>38</v>
      </c>
      <c r="F74" s="20">
        <f>F75</f>
        <v>12.7</v>
      </c>
      <c r="G74" s="20">
        <f t="shared" ref="G74:H74" si="28">G75</f>
        <v>0</v>
      </c>
      <c r="H74" s="20">
        <f t="shared" si="28"/>
        <v>12.7</v>
      </c>
    </row>
    <row r="75" spans="1:8" ht="24.75" customHeight="1" x14ac:dyDescent="0.2">
      <c r="A75" s="3" t="s">
        <v>226</v>
      </c>
      <c r="B75" s="10">
        <v>1</v>
      </c>
      <c r="C75" s="10">
        <v>13</v>
      </c>
      <c r="D75" s="11" t="s">
        <v>227</v>
      </c>
      <c r="E75" s="25"/>
      <c r="F75" s="20">
        <f>F76</f>
        <v>12.7</v>
      </c>
      <c r="G75" s="20">
        <f t="shared" ref="G75:H78" si="29">G76</f>
        <v>0</v>
      </c>
      <c r="H75" s="20">
        <f t="shared" si="29"/>
        <v>12.7</v>
      </c>
    </row>
    <row r="76" spans="1:8" ht="22.5" x14ac:dyDescent="0.2">
      <c r="A76" s="8" t="s">
        <v>68</v>
      </c>
      <c r="B76" s="10">
        <v>1</v>
      </c>
      <c r="C76" s="10">
        <v>13</v>
      </c>
      <c r="D76" s="23" t="s">
        <v>228</v>
      </c>
      <c r="E76" s="25"/>
      <c r="F76" s="20">
        <f>F77</f>
        <v>12.7</v>
      </c>
      <c r="G76" s="20">
        <f t="shared" si="29"/>
        <v>0</v>
      </c>
      <c r="H76" s="20">
        <f t="shared" si="29"/>
        <v>12.7</v>
      </c>
    </row>
    <row r="77" spans="1:8" ht="22.5" x14ac:dyDescent="0.2">
      <c r="A77" s="8" t="s">
        <v>69</v>
      </c>
      <c r="B77" s="10">
        <v>1</v>
      </c>
      <c r="C77" s="10">
        <v>13</v>
      </c>
      <c r="D77" s="23" t="s">
        <v>229</v>
      </c>
      <c r="E77" s="25"/>
      <c r="F77" s="20">
        <f>F78</f>
        <v>12.7</v>
      </c>
      <c r="G77" s="20">
        <f t="shared" si="29"/>
        <v>0</v>
      </c>
      <c r="H77" s="20">
        <f t="shared" si="29"/>
        <v>12.7</v>
      </c>
    </row>
    <row r="78" spans="1:8" ht="22.5" x14ac:dyDescent="0.2">
      <c r="A78" s="3" t="s">
        <v>138</v>
      </c>
      <c r="B78" s="10">
        <v>1</v>
      </c>
      <c r="C78" s="10">
        <v>13</v>
      </c>
      <c r="D78" s="23" t="s">
        <v>229</v>
      </c>
      <c r="E78" s="25">
        <v>200</v>
      </c>
      <c r="F78" s="20">
        <f>F79</f>
        <v>12.7</v>
      </c>
      <c r="G78" s="20">
        <f t="shared" si="29"/>
        <v>0</v>
      </c>
      <c r="H78" s="20">
        <f t="shared" si="29"/>
        <v>12.7</v>
      </c>
    </row>
    <row r="79" spans="1:8" ht="22.5" x14ac:dyDescent="0.2">
      <c r="A79" s="3" t="s">
        <v>40</v>
      </c>
      <c r="B79" s="10">
        <v>1</v>
      </c>
      <c r="C79" s="10">
        <v>13</v>
      </c>
      <c r="D79" s="23" t="s">
        <v>229</v>
      </c>
      <c r="E79" s="25">
        <v>240</v>
      </c>
      <c r="F79" s="20">
        <v>12.7</v>
      </c>
      <c r="G79" s="30"/>
      <c r="H79" s="30">
        <f>F79+G79</f>
        <v>12.7</v>
      </c>
    </row>
    <row r="80" spans="1:8" ht="22.5" customHeight="1" x14ac:dyDescent="0.2">
      <c r="A80" s="8" t="s">
        <v>233</v>
      </c>
      <c r="B80" s="10">
        <v>1</v>
      </c>
      <c r="C80" s="10">
        <v>13</v>
      </c>
      <c r="D80" s="23">
        <v>1700000000</v>
      </c>
      <c r="E80" s="25" t="s">
        <v>38</v>
      </c>
      <c r="F80" s="20">
        <f>F81+F87+F91</f>
        <v>2125.616</v>
      </c>
      <c r="G80" s="20">
        <f t="shared" ref="G80:H80" si="30">G81+G87+G91</f>
        <v>1604.9</v>
      </c>
      <c r="H80" s="20">
        <f t="shared" si="30"/>
        <v>3730.5160000000005</v>
      </c>
    </row>
    <row r="81" spans="1:8" ht="38.25" customHeight="1" x14ac:dyDescent="0.2">
      <c r="A81" s="8" t="s">
        <v>127</v>
      </c>
      <c r="B81" s="10">
        <v>1</v>
      </c>
      <c r="C81" s="10">
        <v>13</v>
      </c>
      <c r="D81" s="23">
        <v>1700100000</v>
      </c>
      <c r="E81" s="25" t="s">
        <v>38</v>
      </c>
      <c r="F81" s="20">
        <f>F82</f>
        <v>2085.261</v>
      </c>
      <c r="G81" s="20">
        <f t="shared" ref="G81:H81" si="31">G82</f>
        <v>24.9</v>
      </c>
      <c r="H81" s="20">
        <f t="shared" si="31"/>
        <v>2110.1610000000001</v>
      </c>
    </row>
    <row r="82" spans="1:8" ht="35.25" customHeight="1" x14ac:dyDescent="0.2">
      <c r="A82" s="8" t="s">
        <v>69</v>
      </c>
      <c r="B82" s="10">
        <v>1</v>
      </c>
      <c r="C82" s="10">
        <v>13</v>
      </c>
      <c r="D82" s="23">
        <v>1700199990</v>
      </c>
      <c r="E82" s="25"/>
      <c r="F82" s="20">
        <f>F83+F85</f>
        <v>2085.261</v>
      </c>
      <c r="G82" s="20">
        <f t="shared" ref="G82:H82" si="32">G83+G85</f>
        <v>24.9</v>
      </c>
      <c r="H82" s="20">
        <f t="shared" si="32"/>
        <v>2110.1610000000001</v>
      </c>
    </row>
    <row r="83" spans="1:8" ht="22.5" customHeight="1" x14ac:dyDescent="0.2">
      <c r="A83" s="3" t="s">
        <v>138</v>
      </c>
      <c r="B83" s="10">
        <v>1</v>
      </c>
      <c r="C83" s="10">
        <v>13</v>
      </c>
      <c r="D83" s="23">
        <v>1700199990</v>
      </c>
      <c r="E83" s="25" t="s">
        <v>39</v>
      </c>
      <c r="F83" s="20">
        <f>F84</f>
        <v>2074.4609999999998</v>
      </c>
      <c r="G83" s="20">
        <f t="shared" ref="G83:H83" si="33">G84</f>
        <v>22.9</v>
      </c>
      <c r="H83" s="20">
        <f t="shared" si="33"/>
        <v>2097.3609999999999</v>
      </c>
    </row>
    <row r="84" spans="1:8" ht="22.5" x14ac:dyDescent="0.2">
      <c r="A84" s="3" t="s">
        <v>40</v>
      </c>
      <c r="B84" s="10">
        <v>1</v>
      </c>
      <c r="C84" s="10">
        <v>13</v>
      </c>
      <c r="D84" s="23">
        <v>1700199990</v>
      </c>
      <c r="E84" s="25" t="s">
        <v>41</v>
      </c>
      <c r="F84" s="20">
        <v>2074.4609999999998</v>
      </c>
      <c r="G84" s="30">
        <f>2.9+20</f>
        <v>22.9</v>
      </c>
      <c r="H84" s="30">
        <f>F84+G84</f>
        <v>2097.3609999999999</v>
      </c>
    </row>
    <row r="85" spans="1:8" ht="11.25" customHeight="1" x14ac:dyDescent="0.2">
      <c r="A85" s="3" t="s">
        <v>49</v>
      </c>
      <c r="B85" s="10">
        <v>1</v>
      </c>
      <c r="C85" s="10">
        <v>13</v>
      </c>
      <c r="D85" s="23">
        <v>1700199990</v>
      </c>
      <c r="E85" s="25" t="s">
        <v>50</v>
      </c>
      <c r="F85" s="20">
        <f>F86</f>
        <v>10.8</v>
      </c>
      <c r="G85" s="20">
        <f t="shared" ref="G85:H85" si="34">G86</f>
        <v>2</v>
      </c>
      <c r="H85" s="20">
        <f t="shared" si="34"/>
        <v>12.8</v>
      </c>
    </row>
    <row r="86" spans="1:8" x14ac:dyDescent="0.2">
      <c r="A86" s="3" t="s">
        <v>51</v>
      </c>
      <c r="B86" s="10">
        <v>1</v>
      </c>
      <c r="C86" s="10">
        <v>13</v>
      </c>
      <c r="D86" s="23">
        <v>1700199990</v>
      </c>
      <c r="E86" s="25" t="s">
        <v>52</v>
      </c>
      <c r="F86" s="20">
        <v>10.8</v>
      </c>
      <c r="G86" s="30">
        <v>2</v>
      </c>
      <c r="H86" s="30">
        <f>F86+G86</f>
        <v>12.8</v>
      </c>
    </row>
    <row r="87" spans="1:8" ht="67.5" customHeight="1" x14ac:dyDescent="0.2">
      <c r="A87" s="3" t="s">
        <v>103</v>
      </c>
      <c r="B87" s="10">
        <v>1</v>
      </c>
      <c r="C87" s="10">
        <v>13</v>
      </c>
      <c r="D87" s="23">
        <v>1700300000</v>
      </c>
      <c r="E87" s="25"/>
      <c r="F87" s="20">
        <f>F88</f>
        <v>5.3</v>
      </c>
      <c r="G87" s="20">
        <f t="shared" ref="G87:H89" si="35">G88</f>
        <v>0</v>
      </c>
      <c r="H87" s="20">
        <f t="shared" si="35"/>
        <v>5.3</v>
      </c>
    </row>
    <row r="88" spans="1:8" ht="45" customHeight="1" x14ac:dyDescent="0.2">
      <c r="A88" s="3" t="s">
        <v>98</v>
      </c>
      <c r="B88" s="10">
        <v>1</v>
      </c>
      <c r="C88" s="10">
        <v>13</v>
      </c>
      <c r="D88" s="23">
        <v>1700389020</v>
      </c>
      <c r="E88" s="25"/>
      <c r="F88" s="20">
        <f>F89</f>
        <v>5.3</v>
      </c>
      <c r="G88" s="20">
        <f t="shared" si="35"/>
        <v>0</v>
      </c>
      <c r="H88" s="20">
        <f t="shared" si="35"/>
        <v>5.3</v>
      </c>
    </row>
    <row r="89" spans="1:8" ht="11.25" customHeight="1" x14ac:dyDescent="0.2">
      <c r="A89" s="3" t="s">
        <v>59</v>
      </c>
      <c r="B89" s="10">
        <v>1</v>
      </c>
      <c r="C89" s="10">
        <v>13</v>
      </c>
      <c r="D89" s="23">
        <v>1700389020</v>
      </c>
      <c r="E89" s="25">
        <v>500</v>
      </c>
      <c r="F89" s="20">
        <f>F90</f>
        <v>5.3</v>
      </c>
      <c r="G89" s="20">
        <f t="shared" si="35"/>
        <v>0</v>
      </c>
      <c r="H89" s="20">
        <f t="shared" si="35"/>
        <v>5.3</v>
      </c>
    </row>
    <row r="90" spans="1:8" ht="11.25" customHeight="1" x14ac:dyDescent="0.2">
      <c r="A90" s="3" t="s">
        <v>37</v>
      </c>
      <c r="B90" s="10">
        <v>1</v>
      </c>
      <c r="C90" s="10">
        <v>13</v>
      </c>
      <c r="D90" s="23">
        <v>1700389020</v>
      </c>
      <c r="E90" s="25">
        <v>540</v>
      </c>
      <c r="F90" s="20">
        <v>5.3</v>
      </c>
      <c r="G90" s="30">
        <v>0</v>
      </c>
      <c r="H90" s="30">
        <f>F90+G90</f>
        <v>5.3</v>
      </c>
    </row>
    <row r="91" spans="1:8" ht="27.75" customHeight="1" x14ac:dyDescent="0.2">
      <c r="A91" s="3" t="s">
        <v>111</v>
      </c>
      <c r="B91" s="10">
        <v>1</v>
      </c>
      <c r="C91" s="10">
        <v>13</v>
      </c>
      <c r="D91" s="23">
        <v>1700400000</v>
      </c>
      <c r="E91" s="25"/>
      <c r="F91" s="20">
        <f>F92</f>
        <v>35.055</v>
      </c>
      <c r="G91" s="20">
        <f t="shared" ref="G91:H93" si="36">G92</f>
        <v>1580</v>
      </c>
      <c r="H91" s="20">
        <f t="shared" si="36"/>
        <v>1615.0550000000001</v>
      </c>
    </row>
    <row r="92" spans="1:8" ht="26.25" customHeight="1" x14ac:dyDescent="0.2">
      <c r="A92" s="3" t="s">
        <v>69</v>
      </c>
      <c r="B92" s="10">
        <v>1</v>
      </c>
      <c r="C92" s="10">
        <v>13</v>
      </c>
      <c r="D92" s="23">
        <v>1700499990</v>
      </c>
      <c r="E92" s="25"/>
      <c r="F92" s="20">
        <f>F93</f>
        <v>35.055</v>
      </c>
      <c r="G92" s="20">
        <f t="shared" si="36"/>
        <v>1580</v>
      </c>
      <c r="H92" s="20">
        <f t="shared" si="36"/>
        <v>1615.0550000000001</v>
      </c>
    </row>
    <row r="93" spans="1:8" ht="22.5" customHeight="1" x14ac:dyDescent="0.2">
      <c r="A93" s="3" t="s">
        <v>138</v>
      </c>
      <c r="B93" s="10">
        <v>1</v>
      </c>
      <c r="C93" s="10">
        <v>13</v>
      </c>
      <c r="D93" s="23">
        <v>1700499990</v>
      </c>
      <c r="E93" s="25">
        <v>200</v>
      </c>
      <c r="F93" s="20">
        <f>F94</f>
        <v>35.055</v>
      </c>
      <c r="G93" s="20">
        <f t="shared" si="36"/>
        <v>1580</v>
      </c>
      <c r="H93" s="20">
        <f t="shared" si="36"/>
        <v>1615.0550000000001</v>
      </c>
    </row>
    <row r="94" spans="1:8" ht="22.5" x14ac:dyDescent="0.2">
      <c r="A94" s="3" t="s">
        <v>40</v>
      </c>
      <c r="B94" s="10">
        <v>1</v>
      </c>
      <c r="C94" s="10">
        <v>13</v>
      </c>
      <c r="D94" s="23">
        <v>1700499990</v>
      </c>
      <c r="E94" s="25">
        <v>240</v>
      </c>
      <c r="F94" s="20">
        <v>35.055</v>
      </c>
      <c r="G94" s="30">
        <v>1580</v>
      </c>
      <c r="H94" s="30">
        <f>F94+G94</f>
        <v>1615.0550000000001</v>
      </c>
    </row>
    <row r="95" spans="1:8" ht="33.75" customHeight="1" x14ac:dyDescent="0.2">
      <c r="A95" s="8" t="s">
        <v>244</v>
      </c>
      <c r="B95" s="10">
        <v>1</v>
      </c>
      <c r="C95" s="10">
        <v>13</v>
      </c>
      <c r="D95" s="23">
        <v>1800000000</v>
      </c>
      <c r="E95" s="25" t="s">
        <v>38</v>
      </c>
      <c r="F95" s="20">
        <f>F96</f>
        <v>2935.6999999999994</v>
      </c>
      <c r="G95" s="20">
        <f t="shared" ref="G95:H96" si="37">G96</f>
        <v>6.4809999999999999</v>
      </c>
      <c r="H95" s="20">
        <f t="shared" si="37"/>
        <v>2942.1809999999996</v>
      </c>
    </row>
    <row r="96" spans="1:8" ht="22.5" customHeight="1" x14ac:dyDescent="0.2">
      <c r="A96" s="8" t="s">
        <v>122</v>
      </c>
      <c r="B96" s="10">
        <v>1</v>
      </c>
      <c r="C96" s="10">
        <v>13</v>
      </c>
      <c r="D96" s="23">
        <v>1810000000</v>
      </c>
      <c r="E96" s="25" t="s">
        <v>38</v>
      </c>
      <c r="F96" s="20">
        <f>F97</f>
        <v>2935.6999999999994</v>
      </c>
      <c r="G96" s="20">
        <f t="shared" si="37"/>
        <v>6.4809999999999999</v>
      </c>
      <c r="H96" s="20">
        <f t="shared" si="37"/>
        <v>2942.1809999999996</v>
      </c>
    </row>
    <row r="97" spans="1:8" ht="33.75" customHeight="1" x14ac:dyDescent="0.2">
      <c r="A97" s="8" t="s">
        <v>123</v>
      </c>
      <c r="B97" s="10">
        <v>1</v>
      </c>
      <c r="C97" s="10">
        <v>13</v>
      </c>
      <c r="D97" s="23">
        <v>1810100000</v>
      </c>
      <c r="E97" s="25"/>
      <c r="F97" s="20">
        <f>F98+F105</f>
        <v>2935.6999999999994</v>
      </c>
      <c r="G97" s="20">
        <f t="shared" ref="G97:H97" si="38">G98+G105</f>
        <v>6.4809999999999999</v>
      </c>
      <c r="H97" s="20">
        <f t="shared" si="38"/>
        <v>2942.1809999999996</v>
      </c>
    </row>
    <row r="98" spans="1:8" ht="27.75" customHeight="1" x14ac:dyDescent="0.2">
      <c r="A98" s="8" t="s">
        <v>66</v>
      </c>
      <c r="B98" s="10">
        <v>1</v>
      </c>
      <c r="C98" s="10">
        <v>13</v>
      </c>
      <c r="D98" s="23">
        <v>1810100590</v>
      </c>
      <c r="E98" s="25" t="s">
        <v>38</v>
      </c>
      <c r="F98" s="20">
        <f>F99+F101+F103</f>
        <v>2893.4999999999995</v>
      </c>
      <c r="G98" s="20">
        <f t="shared" ref="G98:H98" si="39">G99+G101+G103</f>
        <v>0</v>
      </c>
      <c r="H98" s="20">
        <f t="shared" si="39"/>
        <v>2893.4999999999995</v>
      </c>
    </row>
    <row r="99" spans="1:8" ht="45" customHeight="1" x14ac:dyDescent="0.2">
      <c r="A99" s="3" t="s">
        <v>42</v>
      </c>
      <c r="B99" s="10">
        <v>1</v>
      </c>
      <c r="C99" s="10">
        <v>13</v>
      </c>
      <c r="D99" s="23">
        <v>1810100590</v>
      </c>
      <c r="E99" s="25" t="s">
        <v>43</v>
      </c>
      <c r="F99" s="20">
        <f>F100</f>
        <v>2580.6999999999998</v>
      </c>
      <c r="G99" s="20">
        <f t="shared" ref="G99:H99" si="40">G100</f>
        <v>0</v>
      </c>
      <c r="H99" s="20">
        <f t="shared" si="40"/>
        <v>2580.6999999999998</v>
      </c>
    </row>
    <row r="100" spans="1:8" x14ac:dyDescent="0.2">
      <c r="A100" s="3" t="s">
        <v>44</v>
      </c>
      <c r="B100" s="10">
        <v>1</v>
      </c>
      <c r="C100" s="10">
        <v>13</v>
      </c>
      <c r="D100" s="23">
        <v>1810100590</v>
      </c>
      <c r="E100" s="25" t="s">
        <v>45</v>
      </c>
      <c r="F100" s="20">
        <v>2580.6999999999998</v>
      </c>
      <c r="G100" s="30">
        <v>0</v>
      </c>
      <c r="H100" s="30">
        <f>F100+G100</f>
        <v>2580.6999999999998</v>
      </c>
    </row>
    <row r="101" spans="1:8" ht="22.5" customHeight="1" x14ac:dyDescent="0.2">
      <c r="A101" s="3" t="s">
        <v>138</v>
      </c>
      <c r="B101" s="10">
        <v>1</v>
      </c>
      <c r="C101" s="10">
        <v>13</v>
      </c>
      <c r="D101" s="23">
        <v>1810100590</v>
      </c>
      <c r="E101" s="25" t="s">
        <v>39</v>
      </c>
      <c r="F101" s="20">
        <f>F102</f>
        <v>306.7</v>
      </c>
      <c r="G101" s="20">
        <f t="shared" ref="G101:H101" si="41">G102</f>
        <v>0</v>
      </c>
      <c r="H101" s="20">
        <f t="shared" si="41"/>
        <v>306.7</v>
      </c>
    </row>
    <row r="102" spans="1:8" ht="22.5" x14ac:dyDescent="0.2">
      <c r="A102" s="3" t="s">
        <v>40</v>
      </c>
      <c r="B102" s="10">
        <v>1</v>
      </c>
      <c r="C102" s="10">
        <v>13</v>
      </c>
      <c r="D102" s="23">
        <v>1810100590</v>
      </c>
      <c r="E102" s="25" t="s">
        <v>41</v>
      </c>
      <c r="F102" s="20">
        <v>306.7</v>
      </c>
      <c r="G102" s="30">
        <v>0</v>
      </c>
      <c r="H102" s="30">
        <f>F102+G102</f>
        <v>306.7</v>
      </c>
    </row>
    <row r="103" spans="1:8" ht="11.25" customHeight="1" x14ac:dyDescent="0.2">
      <c r="A103" s="3" t="s">
        <v>49</v>
      </c>
      <c r="B103" s="10">
        <v>1</v>
      </c>
      <c r="C103" s="10">
        <v>13</v>
      </c>
      <c r="D103" s="23">
        <v>1810100590</v>
      </c>
      <c r="E103" s="25" t="s">
        <v>50</v>
      </c>
      <c r="F103" s="20">
        <f>F104</f>
        <v>6.1</v>
      </c>
      <c r="G103" s="20">
        <f t="shared" ref="G103:H103" si="42">G104</f>
        <v>0</v>
      </c>
      <c r="H103" s="20">
        <f t="shared" si="42"/>
        <v>6.1</v>
      </c>
    </row>
    <row r="104" spans="1:8" x14ac:dyDescent="0.2">
      <c r="A104" s="3" t="s">
        <v>51</v>
      </c>
      <c r="B104" s="10">
        <v>1</v>
      </c>
      <c r="C104" s="10">
        <v>13</v>
      </c>
      <c r="D104" s="23">
        <v>1810100590</v>
      </c>
      <c r="E104" s="25" t="s">
        <v>52</v>
      </c>
      <c r="F104" s="20">
        <v>6.1</v>
      </c>
      <c r="G104" s="30">
        <v>0</v>
      </c>
      <c r="H104" s="30">
        <f>F104+G104</f>
        <v>6.1</v>
      </c>
    </row>
    <row r="105" spans="1:8" ht="11.25" customHeight="1" x14ac:dyDescent="0.2">
      <c r="A105" s="5" t="s">
        <v>67</v>
      </c>
      <c r="B105" s="10">
        <v>1</v>
      </c>
      <c r="C105" s="10">
        <v>13</v>
      </c>
      <c r="D105" s="23">
        <v>1810102400</v>
      </c>
      <c r="E105" s="25"/>
      <c r="F105" s="20">
        <f>F106</f>
        <v>42.2</v>
      </c>
      <c r="G105" s="20">
        <f t="shared" ref="G105:H105" si="43">G106</f>
        <v>6.4809999999999999</v>
      </c>
      <c r="H105" s="20">
        <f t="shared" si="43"/>
        <v>48.681000000000004</v>
      </c>
    </row>
    <row r="106" spans="1:8" ht="22.5" customHeight="1" x14ac:dyDescent="0.2">
      <c r="A106" s="3" t="s">
        <v>138</v>
      </c>
      <c r="B106" s="10">
        <v>1</v>
      </c>
      <c r="C106" s="10">
        <v>13</v>
      </c>
      <c r="D106" s="23">
        <v>1810102400</v>
      </c>
      <c r="E106" s="25">
        <v>200</v>
      </c>
      <c r="F106" s="20">
        <f>F107</f>
        <v>42.2</v>
      </c>
      <c r="G106" s="20">
        <f t="shared" ref="G106:H106" si="44">G107</f>
        <v>6.4809999999999999</v>
      </c>
      <c r="H106" s="20">
        <f t="shared" si="44"/>
        <v>48.681000000000004</v>
      </c>
    </row>
    <row r="107" spans="1:8" ht="22.5" x14ac:dyDescent="0.2">
      <c r="A107" s="3" t="s">
        <v>40</v>
      </c>
      <c r="B107" s="10">
        <v>1</v>
      </c>
      <c r="C107" s="10">
        <v>13</v>
      </c>
      <c r="D107" s="23">
        <v>1810102400</v>
      </c>
      <c r="E107" s="25">
        <v>240</v>
      </c>
      <c r="F107" s="20">
        <v>42.2</v>
      </c>
      <c r="G107" s="30">
        <v>6.4809999999999999</v>
      </c>
      <c r="H107" s="30">
        <f>F107+G107</f>
        <v>48.681000000000004</v>
      </c>
    </row>
    <row r="108" spans="1:8" ht="11.25" customHeight="1" x14ac:dyDescent="0.2">
      <c r="A108" s="4" t="s">
        <v>11</v>
      </c>
      <c r="B108" s="10">
        <v>2</v>
      </c>
      <c r="C108" s="10">
        <v>0</v>
      </c>
      <c r="D108" s="23" t="s">
        <v>38</v>
      </c>
      <c r="E108" s="25" t="s">
        <v>38</v>
      </c>
      <c r="F108" s="20">
        <f t="shared" ref="F108:H113" si="45">F109</f>
        <v>164</v>
      </c>
      <c r="G108" s="20">
        <f t="shared" si="45"/>
        <v>0</v>
      </c>
      <c r="H108" s="20">
        <f t="shared" si="45"/>
        <v>164</v>
      </c>
    </row>
    <row r="109" spans="1:8" ht="11.25" customHeight="1" x14ac:dyDescent="0.2">
      <c r="A109" s="4" t="s">
        <v>12</v>
      </c>
      <c r="B109" s="10">
        <v>2</v>
      </c>
      <c r="C109" s="10">
        <v>3</v>
      </c>
      <c r="D109" s="23" t="s">
        <v>38</v>
      </c>
      <c r="E109" s="25" t="s">
        <v>38</v>
      </c>
      <c r="F109" s="20">
        <f t="shared" si="45"/>
        <v>164</v>
      </c>
      <c r="G109" s="20">
        <f t="shared" si="45"/>
        <v>0</v>
      </c>
      <c r="H109" s="20">
        <f t="shared" si="45"/>
        <v>164</v>
      </c>
    </row>
    <row r="110" spans="1:8" ht="11.25" customHeight="1" x14ac:dyDescent="0.2">
      <c r="A110" s="8" t="s">
        <v>60</v>
      </c>
      <c r="B110" s="10">
        <v>2</v>
      </c>
      <c r="C110" s="10">
        <v>3</v>
      </c>
      <c r="D110" s="23">
        <v>5000000000</v>
      </c>
      <c r="E110" s="25" t="s">
        <v>38</v>
      </c>
      <c r="F110" s="20">
        <f t="shared" si="45"/>
        <v>164</v>
      </c>
      <c r="G110" s="20">
        <f t="shared" si="45"/>
        <v>0</v>
      </c>
      <c r="H110" s="20">
        <f t="shared" si="45"/>
        <v>164</v>
      </c>
    </row>
    <row r="111" spans="1:8" ht="31.5" customHeight="1" x14ac:dyDescent="0.2">
      <c r="A111" s="8" t="s">
        <v>128</v>
      </c>
      <c r="B111" s="10">
        <v>2</v>
      </c>
      <c r="C111" s="10">
        <v>3</v>
      </c>
      <c r="D111" s="23">
        <v>5000100000</v>
      </c>
      <c r="E111" s="25"/>
      <c r="F111" s="20">
        <f t="shared" si="45"/>
        <v>164</v>
      </c>
      <c r="G111" s="20">
        <f t="shared" si="45"/>
        <v>0</v>
      </c>
      <c r="H111" s="20">
        <f t="shared" si="45"/>
        <v>164</v>
      </c>
    </row>
    <row r="112" spans="1:8" ht="30.75" customHeight="1" x14ac:dyDescent="0.2">
      <c r="A112" s="8" t="s">
        <v>71</v>
      </c>
      <c r="B112" s="10">
        <v>2</v>
      </c>
      <c r="C112" s="10">
        <v>3</v>
      </c>
      <c r="D112" s="23">
        <v>5000151180</v>
      </c>
      <c r="E112" s="25" t="s">
        <v>38</v>
      </c>
      <c r="F112" s="20">
        <f t="shared" si="45"/>
        <v>164</v>
      </c>
      <c r="G112" s="20">
        <f t="shared" si="45"/>
        <v>0</v>
      </c>
      <c r="H112" s="20">
        <f t="shared" si="45"/>
        <v>164</v>
      </c>
    </row>
    <row r="113" spans="1:8" ht="50.25" customHeight="1" x14ac:dyDescent="0.2">
      <c r="A113" s="3" t="s">
        <v>42</v>
      </c>
      <c r="B113" s="10">
        <v>2</v>
      </c>
      <c r="C113" s="10">
        <v>3</v>
      </c>
      <c r="D113" s="23">
        <v>5000151180</v>
      </c>
      <c r="E113" s="25" t="s">
        <v>43</v>
      </c>
      <c r="F113" s="20">
        <f t="shared" si="45"/>
        <v>164</v>
      </c>
      <c r="G113" s="20">
        <f t="shared" si="45"/>
        <v>0</v>
      </c>
      <c r="H113" s="20">
        <f t="shared" si="45"/>
        <v>164</v>
      </c>
    </row>
    <row r="114" spans="1:8" ht="22.5" customHeight="1" x14ac:dyDescent="0.2">
      <c r="A114" s="3" t="s">
        <v>47</v>
      </c>
      <c r="B114" s="10">
        <v>2</v>
      </c>
      <c r="C114" s="10">
        <v>3</v>
      </c>
      <c r="D114" s="23">
        <v>5000151180</v>
      </c>
      <c r="E114" s="25" t="s">
        <v>48</v>
      </c>
      <c r="F114" s="20">
        <v>164</v>
      </c>
      <c r="G114" s="30">
        <v>0</v>
      </c>
      <c r="H114" s="30">
        <f>F114+G114</f>
        <v>164</v>
      </c>
    </row>
    <row r="115" spans="1:8" ht="11.25" customHeight="1" x14ac:dyDescent="0.2">
      <c r="A115" s="4" t="s">
        <v>13</v>
      </c>
      <c r="B115" s="10">
        <v>3</v>
      </c>
      <c r="C115" s="10">
        <v>0</v>
      </c>
      <c r="D115" s="23" t="s">
        <v>38</v>
      </c>
      <c r="E115" s="25" t="s">
        <v>38</v>
      </c>
      <c r="F115" s="20">
        <f>F116+F123+F135</f>
        <v>133.30000000000001</v>
      </c>
      <c r="G115" s="20">
        <f t="shared" ref="G115:H115" si="46">G116+G123+G135</f>
        <v>8</v>
      </c>
      <c r="H115" s="20">
        <f t="shared" si="46"/>
        <v>141.30000000000001</v>
      </c>
    </row>
    <row r="116" spans="1:8" ht="11.25" customHeight="1" x14ac:dyDescent="0.2">
      <c r="A116" s="4" t="s">
        <v>14</v>
      </c>
      <c r="B116" s="10">
        <v>3</v>
      </c>
      <c r="C116" s="10">
        <v>4</v>
      </c>
      <c r="D116" s="23" t="s">
        <v>38</v>
      </c>
      <c r="E116" s="25" t="s">
        <v>38</v>
      </c>
      <c r="F116" s="20">
        <f t="shared" ref="F116:H121" si="47">F117</f>
        <v>40</v>
      </c>
      <c r="G116" s="20">
        <f t="shared" si="47"/>
        <v>0</v>
      </c>
      <c r="H116" s="20">
        <f t="shared" si="47"/>
        <v>40</v>
      </c>
    </row>
    <row r="117" spans="1:8" ht="33.75" customHeight="1" x14ac:dyDescent="0.2">
      <c r="A117" s="4" t="s">
        <v>234</v>
      </c>
      <c r="B117" s="10">
        <v>3</v>
      </c>
      <c r="C117" s="10">
        <v>4</v>
      </c>
      <c r="D117" s="23">
        <v>1000000000</v>
      </c>
      <c r="E117" s="25"/>
      <c r="F117" s="20">
        <f t="shared" si="47"/>
        <v>40</v>
      </c>
      <c r="G117" s="20">
        <f t="shared" si="47"/>
        <v>0</v>
      </c>
      <c r="H117" s="20">
        <f t="shared" si="47"/>
        <v>40</v>
      </c>
    </row>
    <row r="118" spans="1:8" ht="21" customHeight="1" x14ac:dyDescent="0.2">
      <c r="A118" s="4" t="s">
        <v>56</v>
      </c>
      <c r="B118" s="10">
        <v>3</v>
      </c>
      <c r="C118" s="10">
        <v>4</v>
      </c>
      <c r="D118" s="23">
        <v>1010000000</v>
      </c>
      <c r="E118" s="25"/>
      <c r="F118" s="20">
        <f t="shared" si="47"/>
        <v>40</v>
      </c>
      <c r="G118" s="20">
        <f t="shared" si="47"/>
        <v>0</v>
      </c>
      <c r="H118" s="20">
        <f t="shared" si="47"/>
        <v>40</v>
      </c>
    </row>
    <row r="119" spans="1:8" ht="34.5" customHeight="1" x14ac:dyDescent="0.2">
      <c r="A119" s="3" t="s">
        <v>72</v>
      </c>
      <c r="B119" s="10">
        <v>3</v>
      </c>
      <c r="C119" s="10">
        <v>4</v>
      </c>
      <c r="D119" s="23">
        <v>1010800000</v>
      </c>
      <c r="E119" s="25"/>
      <c r="F119" s="20">
        <f t="shared" si="47"/>
        <v>40</v>
      </c>
      <c r="G119" s="20">
        <f t="shared" si="47"/>
        <v>0</v>
      </c>
      <c r="H119" s="20">
        <f t="shared" si="47"/>
        <v>40</v>
      </c>
    </row>
    <row r="120" spans="1:8" ht="47.25" customHeight="1" x14ac:dyDescent="0.2">
      <c r="A120" s="3" t="s">
        <v>141</v>
      </c>
      <c r="B120" s="10">
        <v>3</v>
      </c>
      <c r="C120" s="10">
        <v>4</v>
      </c>
      <c r="D120" s="23" t="s">
        <v>133</v>
      </c>
      <c r="E120" s="25"/>
      <c r="F120" s="20">
        <f t="shared" si="47"/>
        <v>40</v>
      </c>
      <c r="G120" s="20">
        <f t="shared" si="47"/>
        <v>0</v>
      </c>
      <c r="H120" s="20">
        <f t="shared" si="47"/>
        <v>40</v>
      </c>
    </row>
    <row r="121" spans="1:8" ht="24" customHeight="1" x14ac:dyDescent="0.2">
      <c r="A121" s="3" t="s">
        <v>138</v>
      </c>
      <c r="B121" s="10">
        <v>3</v>
      </c>
      <c r="C121" s="10">
        <v>4</v>
      </c>
      <c r="D121" s="23" t="s">
        <v>133</v>
      </c>
      <c r="E121" s="25">
        <v>200</v>
      </c>
      <c r="F121" s="20">
        <f t="shared" si="47"/>
        <v>40</v>
      </c>
      <c r="G121" s="20">
        <f t="shared" si="47"/>
        <v>0</v>
      </c>
      <c r="H121" s="20">
        <f t="shared" si="47"/>
        <v>40</v>
      </c>
    </row>
    <row r="122" spans="1:8" ht="22.5" x14ac:dyDescent="0.2">
      <c r="A122" s="3" t="s">
        <v>40</v>
      </c>
      <c r="B122" s="10">
        <v>3</v>
      </c>
      <c r="C122" s="10">
        <v>4</v>
      </c>
      <c r="D122" s="23" t="s">
        <v>133</v>
      </c>
      <c r="E122" s="25">
        <v>240</v>
      </c>
      <c r="F122" s="20">
        <v>40</v>
      </c>
      <c r="G122" s="30">
        <v>0</v>
      </c>
      <c r="H122" s="30">
        <f>F122+G122</f>
        <v>40</v>
      </c>
    </row>
    <row r="123" spans="1:8" ht="22.5" customHeight="1" x14ac:dyDescent="0.2">
      <c r="A123" s="4" t="s">
        <v>22</v>
      </c>
      <c r="B123" s="10">
        <v>3</v>
      </c>
      <c r="C123" s="10">
        <v>9</v>
      </c>
      <c r="D123" s="23" t="s">
        <v>38</v>
      </c>
      <c r="E123" s="25" t="s">
        <v>38</v>
      </c>
      <c r="F123" s="20">
        <f>F124</f>
        <v>60</v>
      </c>
      <c r="G123" s="20">
        <f t="shared" ref="G123:H123" si="48">G124</f>
        <v>8</v>
      </c>
      <c r="H123" s="20">
        <f t="shared" si="48"/>
        <v>68</v>
      </c>
    </row>
    <row r="124" spans="1:8" ht="37.5" customHeight="1" x14ac:dyDescent="0.2">
      <c r="A124" s="8" t="s">
        <v>230</v>
      </c>
      <c r="B124" s="10">
        <v>3</v>
      </c>
      <c r="C124" s="10">
        <v>9</v>
      </c>
      <c r="D124" s="23">
        <v>1100000000</v>
      </c>
      <c r="E124" s="25" t="s">
        <v>38</v>
      </c>
      <c r="F124" s="20">
        <f>F125+F130</f>
        <v>60</v>
      </c>
      <c r="G124" s="20">
        <f t="shared" ref="G124:H124" si="49">G125+G130</f>
        <v>8</v>
      </c>
      <c r="H124" s="20">
        <f t="shared" si="49"/>
        <v>68</v>
      </c>
    </row>
    <row r="125" spans="1:8" ht="33.75" customHeight="1" x14ac:dyDescent="0.2">
      <c r="A125" s="8" t="s">
        <v>57</v>
      </c>
      <c r="B125" s="10">
        <v>3</v>
      </c>
      <c r="C125" s="10">
        <v>9</v>
      </c>
      <c r="D125" s="23">
        <v>1110000000</v>
      </c>
      <c r="E125" s="25" t="s">
        <v>38</v>
      </c>
      <c r="F125" s="20">
        <f>F126</f>
        <v>55</v>
      </c>
      <c r="G125" s="20">
        <f t="shared" ref="G125:H128" si="50">G126</f>
        <v>8</v>
      </c>
      <c r="H125" s="20">
        <f t="shared" si="50"/>
        <v>63</v>
      </c>
    </row>
    <row r="126" spans="1:8" ht="39" customHeight="1" x14ac:dyDescent="0.2">
      <c r="A126" s="8" t="s">
        <v>74</v>
      </c>
      <c r="B126" s="10">
        <v>3</v>
      </c>
      <c r="C126" s="10">
        <v>9</v>
      </c>
      <c r="D126" s="23">
        <v>1110100000</v>
      </c>
      <c r="E126" s="25" t="s">
        <v>38</v>
      </c>
      <c r="F126" s="20">
        <f>F127</f>
        <v>55</v>
      </c>
      <c r="G126" s="20">
        <f t="shared" si="50"/>
        <v>8</v>
      </c>
      <c r="H126" s="20">
        <f t="shared" si="50"/>
        <v>63</v>
      </c>
    </row>
    <row r="127" spans="1:8" ht="39" customHeight="1" x14ac:dyDescent="0.2">
      <c r="A127" s="8" t="s">
        <v>69</v>
      </c>
      <c r="B127" s="10">
        <v>3</v>
      </c>
      <c r="C127" s="10">
        <v>9</v>
      </c>
      <c r="D127" s="23">
        <v>1110199990</v>
      </c>
      <c r="E127" s="25"/>
      <c r="F127" s="20">
        <f>F128</f>
        <v>55</v>
      </c>
      <c r="G127" s="20">
        <f t="shared" si="50"/>
        <v>8</v>
      </c>
      <c r="H127" s="20">
        <f t="shared" si="50"/>
        <v>63</v>
      </c>
    </row>
    <row r="128" spans="1:8" ht="22.5" customHeight="1" x14ac:dyDescent="0.2">
      <c r="A128" s="3" t="s">
        <v>138</v>
      </c>
      <c r="B128" s="10">
        <v>3</v>
      </c>
      <c r="C128" s="10">
        <v>9</v>
      </c>
      <c r="D128" s="23">
        <v>1110199990</v>
      </c>
      <c r="E128" s="25" t="s">
        <v>39</v>
      </c>
      <c r="F128" s="20">
        <f>F129</f>
        <v>55</v>
      </c>
      <c r="G128" s="20">
        <f t="shared" si="50"/>
        <v>8</v>
      </c>
      <c r="H128" s="20">
        <f t="shared" si="50"/>
        <v>63</v>
      </c>
    </row>
    <row r="129" spans="1:8" ht="22.5" x14ac:dyDescent="0.2">
      <c r="A129" s="3" t="s">
        <v>40</v>
      </c>
      <c r="B129" s="10">
        <v>3</v>
      </c>
      <c r="C129" s="10">
        <v>9</v>
      </c>
      <c r="D129" s="23">
        <v>1110199990</v>
      </c>
      <c r="E129" s="25" t="s">
        <v>41</v>
      </c>
      <c r="F129" s="20">
        <v>55</v>
      </c>
      <c r="G129" s="30">
        <v>8</v>
      </c>
      <c r="H129" s="30">
        <f>F129+G129</f>
        <v>63</v>
      </c>
    </row>
    <row r="130" spans="1:8" ht="11.25" customHeight="1" x14ac:dyDescent="0.2">
      <c r="A130" s="8" t="s">
        <v>58</v>
      </c>
      <c r="B130" s="10">
        <v>3</v>
      </c>
      <c r="C130" s="10">
        <v>9</v>
      </c>
      <c r="D130" s="23">
        <v>1120000000</v>
      </c>
      <c r="E130" s="25" t="s">
        <v>38</v>
      </c>
      <c r="F130" s="20">
        <f>F131</f>
        <v>5</v>
      </c>
      <c r="G130" s="20">
        <f t="shared" ref="G130:H133" si="51">G131</f>
        <v>0</v>
      </c>
      <c r="H130" s="20">
        <f t="shared" si="51"/>
        <v>5</v>
      </c>
    </row>
    <row r="131" spans="1:8" ht="24" customHeight="1" x14ac:dyDescent="0.2">
      <c r="A131" s="8" t="s">
        <v>104</v>
      </c>
      <c r="B131" s="10">
        <v>3</v>
      </c>
      <c r="C131" s="10">
        <v>9</v>
      </c>
      <c r="D131" s="23">
        <v>1120200000</v>
      </c>
      <c r="E131" s="25" t="s">
        <v>38</v>
      </c>
      <c r="F131" s="20">
        <f>F132</f>
        <v>5</v>
      </c>
      <c r="G131" s="20">
        <f t="shared" si="51"/>
        <v>0</v>
      </c>
      <c r="H131" s="20">
        <f t="shared" si="51"/>
        <v>5</v>
      </c>
    </row>
    <row r="132" spans="1:8" ht="24" customHeight="1" x14ac:dyDescent="0.2">
      <c r="A132" s="8" t="s">
        <v>69</v>
      </c>
      <c r="B132" s="10">
        <v>3</v>
      </c>
      <c r="C132" s="10">
        <v>9</v>
      </c>
      <c r="D132" s="23">
        <v>1120299990</v>
      </c>
      <c r="E132" s="25"/>
      <c r="F132" s="20">
        <f>F133</f>
        <v>5</v>
      </c>
      <c r="G132" s="20">
        <f t="shared" si="51"/>
        <v>0</v>
      </c>
      <c r="H132" s="20">
        <f t="shared" si="51"/>
        <v>5</v>
      </c>
    </row>
    <row r="133" spans="1:8" ht="22.5" customHeight="1" x14ac:dyDescent="0.2">
      <c r="A133" s="3" t="s">
        <v>138</v>
      </c>
      <c r="B133" s="10">
        <v>3</v>
      </c>
      <c r="C133" s="10">
        <v>9</v>
      </c>
      <c r="D133" s="23">
        <v>1120299990</v>
      </c>
      <c r="E133" s="25" t="s">
        <v>39</v>
      </c>
      <c r="F133" s="20">
        <f>F134</f>
        <v>5</v>
      </c>
      <c r="G133" s="20">
        <f t="shared" si="51"/>
        <v>0</v>
      </c>
      <c r="H133" s="20">
        <f t="shared" si="51"/>
        <v>5</v>
      </c>
    </row>
    <row r="134" spans="1:8" ht="22.5" x14ac:dyDescent="0.2">
      <c r="A134" s="3" t="s">
        <v>40</v>
      </c>
      <c r="B134" s="10">
        <v>3</v>
      </c>
      <c r="C134" s="10">
        <v>9</v>
      </c>
      <c r="D134" s="23">
        <v>1120299990</v>
      </c>
      <c r="E134" s="25" t="s">
        <v>41</v>
      </c>
      <c r="F134" s="20">
        <v>5</v>
      </c>
      <c r="G134" s="30">
        <v>0</v>
      </c>
      <c r="H134" s="30">
        <f>F134+G134</f>
        <v>5</v>
      </c>
    </row>
    <row r="135" spans="1:8" ht="24" customHeight="1" x14ac:dyDescent="0.2">
      <c r="A135" s="3" t="s">
        <v>75</v>
      </c>
      <c r="B135" s="10">
        <v>3</v>
      </c>
      <c r="C135" s="10">
        <v>14</v>
      </c>
      <c r="D135" s="23"/>
      <c r="E135" s="25"/>
      <c r="F135" s="20">
        <f>F136</f>
        <v>33.299999999999997</v>
      </c>
      <c r="G135" s="20">
        <f t="shared" ref="G135:H137" si="52">G136</f>
        <v>0</v>
      </c>
      <c r="H135" s="20">
        <f t="shared" si="52"/>
        <v>33.299999999999997</v>
      </c>
    </row>
    <row r="136" spans="1:8" ht="36.75" customHeight="1" x14ac:dyDescent="0.2">
      <c r="A136" s="3" t="s">
        <v>234</v>
      </c>
      <c r="B136" s="10">
        <v>3</v>
      </c>
      <c r="C136" s="10">
        <v>14</v>
      </c>
      <c r="D136" s="23">
        <v>1000000000</v>
      </c>
      <c r="E136" s="25"/>
      <c r="F136" s="20">
        <f>F137</f>
        <v>33.299999999999997</v>
      </c>
      <c r="G136" s="20">
        <f t="shared" si="52"/>
        <v>0</v>
      </c>
      <c r="H136" s="20">
        <f t="shared" si="52"/>
        <v>33.299999999999997</v>
      </c>
    </row>
    <row r="137" spans="1:8" ht="11.25" customHeight="1" x14ac:dyDescent="0.2">
      <c r="A137" s="3" t="s">
        <v>56</v>
      </c>
      <c r="B137" s="10">
        <v>3</v>
      </c>
      <c r="C137" s="10">
        <v>14</v>
      </c>
      <c r="D137" s="23">
        <v>1010000000</v>
      </c>
      <c r="E137" s="25"/>
      <c r="F137" s="20">
        <f>F138</f>
        <v>33.299999999999997</v>
      </c>
      <c r="G137" s="20">
        <f t="shared" si="52"/>
        <v>0</v>
      </c>
      <c r="H137" s="20">
        <f t="shared" si="52"/>
        <v>33.299999999999997</v>
      </c>
    </row>
    <row r="138" spans="1:8" ht="24.75" customHeight="1" x14ac:dyDescent="0.2">
      <c r="A138" s="3" t="s">
        <v>76</v>
      </c>
      <c r="B138" s="10">
        <v>3</v>
      </c>
      <c r="C138" s="10">
        <v>14</v>
      </c>
      <c r="D138" s="23">
        <v>1010300000</v>
      </c>
      <c r="E138" s="25"/>
      <c r="F138" s="20">
        <f>F139+F142</f>
        <v>33.299999999999997</v>
      </c>
      <c r="G138" s="20">
        <f t="shared" ref="G138:H138" si="53">G139+G142</f>
        <v>0</v>
      </c>
      <c r="H138" s="20">
        <f t="shared" si="53"/>
        <v>33.299999999999997</v>
      </c>
    </row>
    <row r="139" spans="1:8" ht="18.75" customHeight="1" x14ac:dyDescent="0.2">
      <c r="A139" s="3" t="s">
        <v>77</v>
      </c>
      <c r="B139" s="10">
        <v>3</v>
      </c>
      <c r="C139" s="10">
        <v>14</v>
      </c>
      <c r="D139" s="23">
        <v>1010382300</v>
      </c>
      <c r="E139" s="25"/>
      <c r="F139" s="20">
        <f>F140</f>
        <v>23.3</v>
      </c>
      <c r="G139" s="20">
        <f t="shared" ref="G139:H139" si="54">G140</f>
        <v>0</v>
      </c>
      <c r="H139" s="20">
        <f t="shared" si="54"/>
        <v>23.3</v>
      </c>
    </row>
    <row r="140" spans="1:8" ht="43.5" customHeight="1" x14ac:dyDescent="0.2">
      <c r="A140" s="3" t="s">
        <v>42</v>
      </c>
      <c r="B140" s="10">
        <v>3</v>
      </c>
      <c r="C140" s="10">
        <v>14</v>
      </c>
      <c r="D140" s="23">
        <v>1010382300</v>
      </c>
      <c r="E140" s="25">
        <v>100</v>
      </c>
      <c r="F140" s="20">
        <f>+F141</f>
        <v>23.3</v>
      </c>
      <c r="G140" s="20">
        <f t="shared" ref="G140:H140" si="55">+G141</f>
        <v>0</v>
      </c>
      <c r="H140" s="20">
        <f t="shared" si="55"/>
        <v>23.3</v>
      </c>
    </row>
    <row r="141" spans="1:8" ht="34.5" customHeight="1" x14ac:dyDescent="0.2">
      <c r="A141" s="3" t="s">
        <v>47</v>
      </c>
      <c r="B141" s="10">
        <v>3</v>
      </c>
      <c r="C141" s="10">
        <v>14</v>
      </c>
      <c r="D141" s="23">
        <v>1010382300</v>
      </c>
      <c r="E141" s="25">
        <v>120</v>
      </c>
      <c r="F141" s="20">
        <v>23.3</v>
      </c>
      <c r="G141" s="30">
        <v>0</v>
      </c>
      <c r="H141" s="30">
        <f>F141+G141</f>
        <v>23.3</v>
      </c>
    </row>
    <row r="142" spans="1:8" ht="32.25" customHeight="1" x14ac:dyDescent="0.2">
      <c r="A142" s="3" t="s">
        <v>216</v>
      </c>
      <c r="B142" s="10">
        <v>3</v>
      </c>
      <c r="C142" s="10">
        <v>14</v>
      </c>
      <c r="D142" s="23" t="s">
        <v>215</v>
      </c>
      <c r="E142" s="25"/>
      <c r="F142" s="30">
        <f>F143+F145</f>
        <v>10</v>
      </c>
      <c r="G142" s="30">
        <f>G143+G145</f>
        <v>0</v>
      </c>
      <c r="H142" s="30">
        <f>H143+H145</f>
        <v>10</v>
      </c>
    </row>
    <row r="143" spans="1:8" ht="42" customHeight="1" x14ac:dyDescent="0.2">
      <c r="A143" s="3" t="s">
        <v>42</v>
      </c>
      <c r="B143" s="10">
        <v>3</v>
      </c>
      <c r="C143" s="10">
        <v>14</v>
      </c>
      <c r="D143" s="23" t="s">
        <v>215</v>
      </c>
      <c r="E143" s="25">
        <v>100</v>
      </c>
      <c r="F143" s="30">
        <f>F144</f>
        <v>5.5</v>
      </c>
      <c r="G143" s="30">
        <f>G144</f>
        <v>0</v>
      </c>
      <c r="H143" s="30">
        <f>H144</f>
        <v>5.5</v>
      </c>
    </row>
    <row r="144" spans="1:8" ht="27" customHeight="1" x14ac:dyDescent="0.2">
      <c r="A144" s="3" t="s">
        <v>47</v>
      </c>
      <c r="B144" s="10">
        <v>3</v>
      </c>
      <c r="C144" s="10">
        <v>14</v>
      </c>
      <c r="D144" s="23" t="s">
        <v>215</v>
      </c>
      <c r="E144" s="25">
        <v>120</v>
      </c>
      <c r="F144" s="20">
        <v>5.5</v>
      </c>
      <c r="G144" s="30">
        <v>0</v>
      </c>
      <c r="H144" s="30">
        <f>F144+G144</f>
        <v>5.5</v>
      </c>
    </row>
    <row r="145" spans="1:8" ht="27" customHeight="1" x14ac:dyDescent="0.2">
      <c r="A145" s="3" t="s">
        <v>138</v>
      </c>
      <c r="B145" s="10">
        <v>3</v>
      </c>
      <c r="C145" s="10">
        <v>14</v>
      </c>
      <c r="D145" s="23" t="s">
        <v>215</v>
      </c>
      <c r="E145" s="25">
        <v>200</v>
      </c>
      <c r="F145" s="30">
        <f>F146</f>
        <v>4.5</v>
      </c>
      <c r="G145" s="30">
        <f>G146</f>
        <v>0</v>
      </c>
      <c r="H145" s="30">
        <f>H146</f>
        <v>4.5</v>
      </c>
    </row>
    <row r="146" spans="1:8" ht="27" customHeight="1" x14ac:dyDescent="0.2">
      <c r="A146" s="3" t="s">
        <v>40</v>
      </c>
      <c r="B146" s="10">
        <v>3</v>
      </c>
      <c r="C146" s="10">
        <v>14</v>
      </c>
      <c r="D146" s="23" t="s">
        <v>215</v>
      </c>
      <c r="E146" s="25">
        <v>240</v>
      </c>
      <c r="F146" s="20">
        <v>4.5</v>
      </c>
      <c r="G146" s="30">
        <v>0</v>
      </c>
      <c r="H146" s="30">
        <f>F146+G146</f>
        <v>4.5</v>
      </c>
    </row>
    <row r="147" spans="1:8" ht="11.25" customHeight="1" x14ac:dyDescent="0.2">
      <c r="A147" s="4" t="s">
        <v>15</v>
      </c>
      <c r="B147" s="10">
        <v>4</v>
      </c>
      <c r="C147" s="16">
        <v>0</v>
      </c>
      <c r="D147" s="23" t="s">
        <v>38</v>
      </c>
      <c r="E147" s="25" t="s">
        <v>38</v>
      </c>
      <c r="F147" s="28">
        <f>F163+F148</f>
        <v>763.3610000000001</v>
      </c>
      <c r="G147" s="28">
        <f>G163+G148</f>
        <v>0</v>
      </c>
      <c r="H147" s="28">
        <f>H163+H148</f>
        <v>763.3610000000001</v>
      </c>
    </row>
    <row r="148" spans="1:8" ht="11.25" customHeight="1" x14ac:dyDescent="0.2">
      <c r="A148" s="4" t="s">
        <v>245</v>
      </c>
      <c r="B148" s="10">
        <v>4</v>
      </c>
      <c r="C148" s="10">
        <v>1</v>
      </c>
      <c r="D148" s="23"/>
      <c r="E148" s="25"/>
      <c r="F148" s="28">
        <f>F149</f>
        <v>303.76100000000002</v>
      </c>
      <c r="G148" s="28">
        <f t="shared" ref="G148:H150" si="56">G149</f>
        <v>0</v>
      </c>
      <c r="H148" s="28">
        <f t="shared" si="56"/>
        <v>303.76100000000002</v>
      </c>
    </row>
    <row r="149" spans="1:8" ht="36.75" customHeight="1" x14ac:dyDescent="0.2">
      <c r="A149" s="4" t="s">
        <v>237</v>
      </c>
      <c r="B149" s="10">
        <v>4</v>
      </c>
      <c r="C149" s="10">
        <v>1</v>
      </c>
      <c r="D149" s="23" t="s">
        <v>143</v>
      </c>
      <c r="E149" s="25"/>
      <c r="F149" s="28">
        <f>F150</f>
        <v>303.76100000000002</v>
      </c>
      <c r="G149" s="28">
        <f t="shared" si="56"/>
        <v>0</v>
      </c>
      <c r="H149" s="28">
        <f t="shared" si="56"/>
        <v>303.76100000000002</v>
      </c>
    </row>
    <row r="150" spans="1:8" ht="11.25" customHeight="1" x14ac:dyDescent="0.2">
      <c r="A150" s="4" t="s">
        <v>96</v>
      </c>
      <c r="B150" s="10">
        <v>4</v>
      </c>
      <c r="C150" s="10">
        <v>1</v>
      </c>
      <c r="D150" s="23" t="s">
        <v>145</v>
      </c>
      <c r="E150" s="25"/>
      <c r="F150" s="28">
        <f>F151</f>
        <v>303.76100000000002</v>
      </c>
      <c r="G150" s="28">
        <f t="shared" si="56"/>
        <v>0</v>
      </c>
      <c r="H150" s="28">
        <f t="shared" si="56"/>
        <v>303.76100000000002</v>
      </c>
    </row>
    <row r="151" spans="1:8" ht="24" customHeight="1" x14ac:dyDescent="0.2">
      <c r="A151" s="4" t="s">
        <v>97</v>
      </c>
      <c r="B151" s="10">
        <v>4</v>
      </c>
      <c r="C151" s="10">
        <v>1</v>
      </c>
      <c r="D151" s="23" t="s">
        <v>146</v>
      </c>
      <c r="E151" s="25"/>
      <c r="F151" s="28">
        <f>F157+F160+F152</f>
        <v>303.76100000000002</v>
      </c>
      <c r="G151" s="28">
        <f t="shared" ref="G151:H151" si="57">G157+G160+G152</f>
        <v>0</v>
      </c>
      <c r="H151" s="28">
        <f t="shared" si="57"/>
        <v>303.76100000000002</v>
      </c>
    </row>
    <row r="152" spans="1:8" ht="24" customHeight="1" x14ac:dyDescent="0.2">
      <c r="A152" s="3" t="s">
        <v>195</v>
      </c>
      <c r="B152" s="10">
        <v>4</v>
      </c>
      <c r="C152" s="10">
        <v>1</v>
      </c>
      <c r="D152" s="23" t="s">
        <v>196</v>
      </c>
      <c r="E152" s="25"/>
      <c r="F152" s="20">
        <f>F153+F155</f>
        <v>257.8</v>
      </c>
      <c r="G152" s="20">
        <f t="shared" ref="G152:H152" si="58">G153+G155</f>
        <v>0</v>
      </c>
      <c r="H152" s="20">
        <f t="shared" si="58"/>
        <v>257.8</v>
      </c>
    </row>
    <row r="153" spans="1:8" ht="44.25" customHeight="1" x14ac:dyDescent="0.2">
      <c r="A153" s="3" t="s">
        <v>42</v>
      </c>
      <c r="B153" s="10">
        <v>4</v>
      </c>
      <c r="C153" s="10">
        <v>1</v>
      </c>
      <c r="D153" s="23" t="s">
        <v>196</v>
      </c>
      <c r="E153" s="25">
        <v>100</v>
      </c>
      <c r="F153" s="20">
        <f>F154</f>
        <v>247.8</v>
      </c>
      <c r="G153" s="20">
        <f t="shared" ref="G153:H153" si="59">G154</f>
        <v>0</v>
      </c>
      <c r="H153" s="20">
        <f t="shared" si="59"/>
        <v>247.8</v>
      </c>
    </row>
    <row r="154" spans="1:8" ht="24" customHeight="1" x14ac:dyDescent="0.2">
      <c r="A154" s="3" t="s">
        <v>44</v>
      </c>
      <c r="B154" s="10">
        <v>4</v>
      </c>
      <c r="C154" s="10">
        <v>1</v>
      </c>
      <c r="D154" s="23" t="s">
        <v>196</v>
      </c>
      <c r="E154" s="25">
        <v>110</v>
      </c>
      <c r="F154" s="20">
        <v>247.8</v>
      </c>
      <c r="G154" s="30"/>
      <c r="H154" s="30">
        <f>F154+G154</f>
        <v>247.8</v>
      </c>
    </row>
    <row r="155" spans="1:8" ht="24" customHeight="1" x14ac:dyDescent="0.2">
      <c r="A155" s="3" t="s">
        <v>138</v>
      </c>
      <c r="B155" s="10">
        <v>4</v>
      </c>
      <c r="C155" s="10">
        <v>1</v>
      </c>
      <c r="D155" s="23" t="s">
        <v>196</v>
      </c>
      <c r="E155" s="25">
        <v>200</v>
      </c>
      <c r="F155" s="20">
        <f>F156</f>
        <v>10</v>
      </c>
      <c r="G155" s="20">
        <f t="shared" ref="G155:H155" si="60">G156</f>
        <v>0</v>
      </c>
      <c r="H155" s="20">
        <f t="shared" si="60"/>
        <v>10</v>
      </c>
    </row>
    <row r="156" spans="1:8" ht="24" customHeight="1" x14ac:dyDescent="0.2">
      <c r="A156" s="3" t="s">
        <v>40</v>
      </c>
      <c r="B156" s="10">
        <v>4</v>
      </c>
      <c r="C156" s="10">
        <v>1</v>
      </c>
      <c r="D156" s="23" t="s">
        <v>196</v>
      </c>
      <c r="E156" s="25">
        <v>240</v>
      </c>
      <c r="F156" s="20">
        <v>10</v>
      </c>
      <c r="G156" s="30"/>
      <c r="H156" s="30">
        <f>F156+G156</f>
        <v>10</v>
      </c>
    </row>
    <row r="157" spans="1:8" ht="36" customHeight="1" x14ac:dyDescent="0.2">
      <c r="A157" s="5" t="s">
        <v>110</v>
      </c>
      <c r="B157" s="10">
        <v>4</v>
      </c>
      <c r="C157" s="10">
        <v>1</v>
      </c>
      <c r="D157" s="23" t="s">
        <v>147</v>
      </c>
      <c r="E157" s="25"/>
      <c r="F157" s="20">
        <f t="shared" ref="F157:H158" si="61">F158</f>
        <v>20.960999999999999</v>
      </c>
      <c r="G157" s="20">
        <f t="shared" si="61"/>
        <v>0</v>
      </c>
      <c r="H157" s="20">
        <f t="shared" si="61"/>
        <v>20.960999999999999</v>
      </c>
    </row>
    <row r="158" spans="1:8" ht="48" customHeight="1" x14ac:dyDescent="0.2">
      <c r="A158" s="3" t="s">
        <v>42</v>
      </c>
      <c r="B158" s="10">
        <v>4</v>
      </c>
      <c r="C158" s="10">
        <v>1</v>
      </c>
      <c r="D158" s="23" t="s">
        <v>147</v>
      </c>
      <c r="E158" s="25">
        <v>100</v>
      </c>
      <c r="F158" s="20">
        <f t="shared" si="61"/>
        <v>20.960999999999999</v>
      </c>
      <c r="G158" s="20">
        <f t="shared" si="61"/>
        <v>0</v>
      </c>
      <c r="H158" s="20">
        <f t="shared" si="61"/>
        <v>20.960999999999999</v>
      </c>
    </row>
    <row r="159" spans="1:8" ht="11.25" customHeight="1" x14ac:dyDescent="0.2">
      <c r="A159" s="3" t="s">
        <v>44</v>
      </c>
      <c r="B159" s="10">
        <v>4</v>
      </c>
      <c r="C159" s="10">
        <v>1</v>
      </c>
      <c r="D159" s="23" t="s">
        <v>147</v>
      </c>
      <c r="E159" s="25">
        <v>110</v>
      </c>
      <c r="F159" s="20">
        <v>20.960999999999999</v>
      </c>
      <c r="G159" s="30"/>
      <c r="H159" s="30">
        <f>F159+G159</f>
        <v>20.960999999999999</v>
      </c>
    </row>
    <row r="160" spans="1:8" ht="39" customHeight="1" x14ac:dyDescent="0.2">
      <c r="A160" s="3" t="s">
        <v>217</v>
      </c>
      <c r="B160" s="10">
        <v>4</v>
      </c>
      <c r="C160" s="10">
        <v>1</v>
      </c>
      <c r="D160" s="23" t="s">
        <v>223</v>
      </c>
      <c r="E160" s="25"/>
      <c r="F160" s="20">
        <f>F161</f>
        <v>25</v>
      </c>
      <c r="G160" s="20">
        <f t="shared" ref="G160:H161" si="62">G161</f>
        <v>0</v>
      </c>
      <c r="H160" s="20">
        <f t="shared" si="62"/>
        <v>25</v>
      </c>
    </row>
    <row r="161" spans="1:8" ht="50.25" customHeight="1" x14ac:dyDescent="0.2">
      <c r="A161" s="3" t="s">
        <v>42</v>
      </c>
      <c r="B161" s="10">
        <v>4</v>
      </c>
      <c r="C161" s="10">
        <v>1</v>
      </c>
      <c r="D161" s="23" t="s">
        <v>223</v>
      </c>
      <c r="E161" s="25">
        <v>100</v>
      </c>
      <c r="F161" s="20">
        <f>F162</f>
        <v>25</v>
      </c>
      <c r="G161" s="20">
        <f t="shared" si="62"/>
        <v>0</v>
      </c>
      <c r="H161" s="20">
        <f t="shared" si="62"/>
        <v>25</v>
      </c>
    </row>
    <row r="162" spans="1:8" ht="11.25" customHeight="1" x14ac:dyDescent="0.2">
      <c r="A162" s="3" t="s">
        <v>44</v>
      </c>
      <c r="B162" s="10">
        <v>4</v>
      </c>
      <c r="C162" s="10">
        <v>1</v>
      </c>
      <c r="D162" s="23" t="s">
        <v>223</v>
      </c>
      <c r="E162" s="25">
        <v>110</v>
      </c>
      <c r="F162" s="20">
        <v>25</v>
      </c>
      <c r="G162" s="30">
        <v>0</v>
      </c>
      <c r="H162" s="30">
        <f>F162+G162</f>
        <v>25</v>
      </c>
    </row>
    <row r="163" spans="1:8" ht="11.25" customHeight="1" x14ac:dyDescent="0.2">
      <c r="A163" s="4" t="s">
        <v>16</v>
      </c>
      <c r="B163" s="10">
        <v>4</v>
      </c>
      <c r="C163" s="10">
        <v>10</v>
      </c>
      <c r="D163" s="23" t="s">
        <v>38</v>
      </c>
      <c r="E163" s="25" t="s">
        <v>38</v>
      </c>
      <c r="F163" s="20">
        <f t="shared" ref="F163:H168" si="63">F164</f>
        <v>459.6</v>
      </c>
      <c r="G163" s="20">
        <f t="shared" si="63"/>
        <v>0</v>
      </c>
      <c r="H163" s="20">
        <f t="shared" si="63"/>
        <v>459.6</v>
      </c>
    </row>
    <row r="164" spans="1:8" ht="22.5" customHeight="1" x14ac:dyDescent="0.2">
      <c r="A164" s="8" t="s">
        <v>235</v>
      </c>
      <c r="B164" s="10">
        <v>4</v>
      </c>
      <c r="C164" s="10">
        <v>10</v>
      </c>
      <c r="D164" s="23">
        <v>1400000000</v>
      </c>
      <c r="E164" s="25" t="s">
        <v>38</v>
      </c>
      <c r="F164" s="20">
        <f t="shared" si="63"/>
        <v>459.6</v>
      </c>
      <c r="G164" s="20">
        <f t="shared" si="63"/>
        <v>0</v>
      </c>
      <c r="H164" s="20">
        <f t="shared" si="63"/>
        <v>459.6</v>
      </c>
    </row>
    <row r="165" spans="1:8" ht="40.5" customHeight="1" x14ac:dyDescent="0.2">
      <c r="A165" s="8" t="s">
        <v>129</v>
      </c>
      <c r="B165" s="10">
        <v>4</v>
      </c>
      <c r="C165" s="10">
        <v>10</v>
      </c>
      <c r="D165" s="23">
        <v>1410000000</v>
      </c>
      <c r="E165" s="25" t="s">
        <v>38</v>
      </c>
      <c r="F165" s="20">
        <f t="shared" si="63"/>
        <v>459.6</v>
      </c>
      <c r="G165" s="20">
        <f t="shared" si="63"/>
        <v>0</v>
      </c>
      <c r="H165" s="20">
        <f t="shared" si="63"/>
        <v>459.6</v>
      </c>
    </row>
    <row r="166" spans="1:8" ht="32.25" customHeight="1" x14ac:dyDescent="0.2">
      <c r="A166" s="8" t="s">
        <v>130</v>
      </c>
      <c r="B166" s="10">
        <v>4</v>
      </c>
      <c r="C166" s="10">
        <v>10</v>
      </c>
      <c r="D166" s="23">
        <v>1410100000</v>
      </c>
      <c r="E166" s="25" t="s">
        <v>38</v>
      </c>
      <c r="F166" s="20">
        <f t="shared" si="63"/>
        <v>459.6</v>
      </c>
      <c r="G166" s="20">
        <f t="shared" si="63"/>
        <v>0</v>
      </c>
      <c r="H166" s="20">
        <f t="shared" si="63"/>
        <v>459.6</v>
      </c>
    </row>
    <row r="167" spans="1:8" ht="32.25" customHeight="1" x14ac:dyDescent="0.2">
      <c r="A167" s="8" t="s">
        <v>34</v>
      </c>
      <c r="B167" s="10">
        <v>4</v>
      </c>
      <c r="C167" s="10">
        <v>10</v>
      </c>
      <c r="D167" s="23">
        <v>1410120070</v>
      </c>
      <c r="E167" s="25"/>
      <c r="F167" s="20">
        <f t="shared" si="63"/>
        <v>459.6</v>
      </c>
      <c r="G167" s="20">
        <f t="shared" si="63"/>
        <v>0</v>
      </c>
      <c r="H167" s="20">
        <f t="shared" si="63"/>
        <v>459.6</v>
      </c>
    </row>
    <row r="168" spans="1:8" ht="22.5" customHeight="1" x14ac:dyDescent="0.2">
      <c r="A168" s="3" t="s">
        <v>138</v>
      </c>
      <c r="B168" s="10">
        <v>4</v>
      </c>
      <c r="C168" s="10">
        <v>10</v>
      </c>
      <c r="D168" s="23">
        <v>1410120070</v>
      </c>
      <c r="E168" s="25" t="s">
        <v>39</v>
      </c>
      <c r="F168" s="20">
        <f t="shared" si="63"/>
        <v>459.6</v>
      </c>
      <c r="G168" s="20">
        <f t="shared" si="63"/>
        <v>0</v>
      </c>
      <c r="H168" s="20">
        <f t="shared" si="63"/>
        <v>459.6</v>
      </c>
    </row>
    <row r="169" spans="1:8" ht="22.5" x14ac:dyDescent="0.2">
      <c r="A169" s="3" t="s">
        <v>40</v>
      </c>
      <c r="B169" s="10">
        <v>4</v>
      </c>
      <c r="C169" s="10">
        <v>10</v>
      </c>
      <c r="D169" s="23">
        <v>1410120070</v>
      </c>
      <c r="E169" s="25" t="s">
        <v>41</v>
      </c>
      <c r="F169" s="20">
        <v>459.6</v>
      </c>
      <c r="G169" s="30">
        <v>0</v>
      </c>
      <c r="H169" s="30">
        <f>F169+G169</f>
        <v>459.6</v>
      </c>
    </row>
    <row r="170" spans="1:8" ht="11.25" customHeight="1" x14ac:dyDescent="0.2">
      <c r="A170" s="4" t="s">
        <v>17</v>
      </c>
      <c r="B170" s="10">
        <v>5</v>
      </c>
      <c r="C170" s="10">
        <v>0</v>
      </c>
      <c r="D170" s="23" t="s">
        <v>38</v>
      </c>
      <c r="E170" s="25" t="s">
        <v>38</v>
      </c>
      <c r="F170" s="20">
        <f>F171+F181+F207</f>
        <v>5489.6109999999999</v>
      </c>
      <c r="G170" s="20">
        <f t="shared" ref="G170:H170" si="64">G171+G181+G207</f>
        <v>0</v>
      </c>
      <c r="H170" s="20">
        <f t="shared" si="64"/>
        <v>5489.6109999999999</v>
      </c>
    </row>
    <row r="171" spans="1:8" ht="11.25" customHeight="1" x14ac:dyDescent="0.2">
      <c r="A171" s="4" t="s">
        <v>35</v>
      </c>
      <c r="B171" s="10">
        <v>5</v>
      </c>
      <c r="C171" s="10">
        <v>1</v>
      </c>
      <c r="D171" s="23" t="s">
        <v>38</v>
      </c>
      <c r="E171" s="25" t="s">
        <v>38</v>
      </c>
      <c r="F171" s="20">
        <f>F172</f>
        <v>860.5</v>
      </c>
      <c r="G171" s="20">
        <f t="shared" ref="G171:H173" si="65">G172</f>
        <v>0</v>
      </c>
      <c r="H171" s="20">
        <f t="shared" si="65"/>
        <v>860.5</v>
      </c>
    </row>
    <row r="172" spans="1:8" ht="41.25" customHeight="1" x14ac:dyDescent="0.2">
      <c r="A172" s="8" t="s">
        <v>236</v>
      </c>
      <c r="B172" s="10">
        <v>5</v>
      </c>
      <c r="C172" s="10">
        <v>1</v>
      </c>
      <c r="D172" s="23" t="s">
        <v>160</v>
      </c>
      <c r="E172" s="25" t="s">
        <v>38</v>
      </c>
      <c r="F172" s="20">
        <f>F173</f>
        <v>860.5</v>
      </c>
      <c r="G172" s="20">
        <f t="shared" si="65"/>
        <v>0</v>
      </c>
      <c r="H172" s="20">
        <f t="shared" si="65"/>
        <v>860.5</v>
      </c>
    </row>
    <row r="173" spans="1:8" ht="26.25" customHeight="1" x14ac:dyDescent="0.2">
      <c r="A173" s="8" t="s">
        <v>54</v>
      </c>
      <c r="B173" s="10">
        <v>5</v>
      </c>
      <c r="C173" s="10">
        <v>1</v>
      </c>
      <c r="D173" s="23" t="s">
        <v>164</v>
      </c>
      <c r="E173" s="25" t="s">
        <v>38</v>
      </c>
      <c r="F173" s="20">
        <f>F174</f>
        <v>860.5</v>
      </c>
      <c r="G173" s="20">
        <f t="shared" si="65"/>
        <v>0</v>
      </c>
      <c r="H173" s="20">
        <f t="shared" si="65"/>
        <v>860.5</v>
      </c>
    </row>
    <row r="174" spans="1:8" ht="24" customHeight="1" x14ac:dyDescent="0.2">
      <c r="A174" s="8" t="s">
        <v>92</v>
      </c>
      <c r="B174" s="10">
        <v>5</v>
      </c>
      <c r="C174" s="10">
        <v>1</v>
      </c>
      <c r="D174" s="23" t="s">
        <v>165</v>
      </c>
      <c r="E174" s="25"/>
      <c r="F174" s="20">
        <f>F175+F178</f>
        <v>860.5</v>
      </c>
      <c r="G174" s="20">
        <f t="shared" ref="G174:H174" si="66">G175+G178</f>
        <v>0</v>
      </c>
      <c r="H174" s="20">
        <f t="shared" si="66"/>
        <v>860.5</v>
      </c>
    </row>
    <row r="175" spans="1:8" ht="23.25" customHeight="1" x14ac:dyDescent="0.2">
      <c r="A175" s="8" t="s">
        <v>93</v>
      </c>
      <c r="B175" s="10">
        <v>5</v>
      </c>
      <c r="C175" s="10">
        <v>1</v>
      </c>
      <c r="D175" s="23" t="s">
        <v>166</v>
      </c>
      <c r="E175" s="25"/>
      <c r="F175" s="20">
        <f>F176</f>
        <v>477.5</v>
      </c>
      <c r="G175" s="20">
        <f t="shared" ref="G175:H176" si="67">G176</f>
        <v>0</v>
      </c>
      <c r="H175" s="20">
        <f t="shared" si="67"/>
        <v>477.5</v>
      </c>
    </row>
    <row r="176" spans="1:8" ht="23.25" customHeight="1" x14ac:dyDescent="0.2">
      <c r="A176" s="8" t="s">
        <v>95</v>
      </c>
      <c r="B176" s="10">
        <v>5</v>
      </c>
      <c r="C176" s="10">
        <v>1</v>
      </c>
      <c r="D176" s="23" t="s">
        <v>166</v>
      </c>
      <c r="E176" s="25">
        <v>600</v>
      </c>
      <c r="F176" s="20">
        <f>F177</f>
        <v>477.5</v>
      </c>
      <c r="G176" s="20">
        <f t="shared" si="67"/>
        <v>0</v>
      </c>
      <c r="H176" s="20">
        <f t="shared" si="67"/>
        <v>477.5</v>
      </c>
    </row>
    <row r="177" spans="1:8" ht="23.25" customHeight="1" x14ac:dyDescent="0.2">
      <c r="A177" s="8" t="s">
        <v>94</v>
      </c>
      <c r="B177" s="10">
        <v>5</v>
      </c>
      <c r="C177" s="10">
        <v>1</v>
      </c>
      <c r="D177" s="23" t="s">
        <v>166</v>
      </c>
      <c r="E177" s="25">
        <v>630</v>
      </c>
      <c r="F177" s="20">
        <v>477.5</v>
      </c>
      <c r="G177" s="30">
        <v>0</v>
      </c>
      <c r="H177" s="30">
        <f>F177+G177</f>
        <v>477.5</v>
      </c>
    </row>
    <row r="178" spans="1:8" ht="23.25" customHeight="1" x14ac:dyDescent="0.2">
      <c r="A178" s="8" t="s">
        <v>69</v>
      </c>
      <c r="B178" s="10">
        <v>5</v>
      </c>
      <c r="C178" s="10">
        <v>1</v>
      </c>
      <c r="D178" s="23" t="s">
        <v>167</v>
      </c>
      <c r="E178" s="25"/>
      <c r="F178" s="20">
        <f>F179</f>
        <v>383</v>
      </c>
      <c r="G178" s="20">
        <f t="shared" ref="G178:H179" si="68">G179</f>
        <v>0</v>
      </c>
      <c r="H178" s="20">
        <f t="shared" si="68"/>
        <v>383</v>
      </c>
    </row>
    <row r="179" spans="1:8" ht="22.5" customHeight="1" x14ac:dyDescent="0.2">
      <c r="A179" s="3" t="s">
        <v>138</v>
      </c>
      <c r="B179" s="10">
        <v>5</v>
      </c>
      <c r="C179" s="10">
        <v>1</v>
      </c>
      <c r="D179" s="23" t="s">
        <v>167</v>
      </c>
      <c r="E179" s="25" t="s">
        <v>39</v>
      </c>
      <c r="F179" s="20">
        <f>F180</f>
        <v>383</v>
      </c>
      <c r="G179" s="20">
        <f t="shared" si="68"/>
        <v>0</v>
      </c>
      <c r="H179" s="20">
        <f t="shared" si="68"/>
        <v>383</v>
      </c>
    </row>
    <row r="180" spans="1:8" ht="22.5" x14ac:dyDescent="0.2">
      <c r="A180" s="3" t="s">
        <v>40</v>
      </c>
      <c r="B180" s="10">
        <v>5</v>
      </c>
      <c r="C180" s="10">
        <v>1</v>
      </c>
      <c r="D180" s="23" t="s">
        <v>167</v>
      </c>
      <c r="E180" s="25" t="s">
        <v>41</v>
      </c>
      <c r="F180" s="20">
        <v>383</v>
      </c>
      <c r="G180" s="30">
        <v>0</v>
      </c>
      <c r="H180" s="30">
        <f>F180+G180</f>
        <v>383</v>
      </c>
    </row>
    <row r="181" spans="1:8" ht="11.25" customHeight="1" x14ac:dyDescent="0.2">
      <c r="A181" s="4" t="s">
        <v>23</v>
      </c>
      <c r="B181" s="10">
        <v>5</v>
      </c>
      <c r="C181" s="10">
        <v>2</v>
      </c>
      <c r="D181" s="23" t="s">
        <v>38</v>
      </c>
      <c r="E181" s="25" t="s">
        <v>38</v>
      </c>
      <c r="F181" s="20">
        <f>F182</f>
        <v>2554.1109999999999</v>
      </c>
      <c r="G181" s="20">
        <f t="shared" ref="G181:H181" si="69">G182</f>
        <v>0</v>
      </c>
      <c r="H181" s="20">
        <f t="shared" si="69"/>
        <v>2554.1109999999999</v>
      </c>
    </row>
    <row r="182" spans="1:8" ht="33.75" customHeight="1" x14ac:dyDescent="0.2">
      <c r="A182" s="8" t="s">
        <v>236</v>
      </c>
      <c r="B182" s="10">
        <v>5</v>
      </c>
      <c r="C182" s="10">
        <v>2</v>
      </c>
      <c r="D182" s="23" t="s">
        <v>160</v>
      </c>
      <c r="E182" s="25" t="s">
        <v>38</v>
      </c>
      <c r="F182" s="20">
        <f>F183+F197+F202</f>
        <v>2554.1109999999999</v>
      </c>
      <c r="G182" s="20">
        <f t="shared" ref="G182:H182" si="70">G183+G197+G202</f>
        <v>0</v>
      </c>
      <c r="H182" s="20">
        <f t="shared" si="70"/>
        <v>2554.1109999999999</v>
      </c>
    </row>
    <row r="183" spans="1:8" ht="22.5" customHeight="1" x14ac:dyDescent="0.2">
      <c r="A183" s="8" t="s">
        <v>53</v>
      </c>
      <c r="B183" s="10">
        <v>5</v>
      </c>
      <c r="C183" s="10">
        <v>2</v>
      </c>
      <c r="D183" s="23" t="s">
        <v>161</v>
      </c>
      <c r="E183" s="25" t="s">
        <v>38</v>
      </c>
      <c r="F183" s="20">
        <f>F184</f>
        <v>2499.3109999999997</v>
      </c>
      <c r="G183" s="20">
        <f t="shared" ref="G183:H183" si="71">G184</f>
        <v>0</v>
      </c>
      <c r="H183" s="20">
        <f t="shared" si="71"/>
        <v>2499.3109999999997</v>
      </c>
    </row>
    <row r="184" spans="1:8" ht="24.75" customHeight="1" x14ac:dyDescent="0.2">
      <c r="A184" s="8" t="s">
        <v>81</v>
      </c>
      <c r="B184" s="10">
        <v>5</v>
      </c>
      <c r="C184" s="10">
        <v>2</v>
      </c>
      <c r="D184" s="23" t="s">
        <v>162</v>
      </c>
      <c r="E184" s="25" t="s">
        <v>38</v>
      </c>
      <c r="F184" s="20">
        <f>F185+F191+F194+F188</f>
        <v>2499.3109999999997</v>
      </c>
      <c r="G184" s="20">
        <f t="shared" ref="G184:H184" si="72">G185+G191+G194+G188</f>
        <v>0</v>
      </c>
      <c r="H184" s="20">
        <f t="shared" si="72"/>
        <v>2499.3109999999997</v>
      </c>
    </row>
    <row r="185" spans="1:8" ht="45" customHeight="1" x14ac:dyDescent="0.2">
      <c r="A185" s="8" t="s">
        <v>105</v>
      </c>
      <c r="B185" s="10">
        <v>5</v>
      </c>
      <c r="C185" s="10">
        <v>2</v>
      </c>
      <c r="D185" s="23" t="s">
        <v>163</v>
      </c>
      <c r="E185" s="25"/>
      <c r="F185" s="20">
        <f>F186</f>
        <v>2360.1</v>
      </c>
      <c r="G185" s="20">
        <f t="shared" ref="G185:H186" si="73">G186</f>
        <v>0</v>
      </c>
      <c r="H185" s="20">
        <f t="shared" si="73"/>
        <v>2360.1</v>
      </c>
    </row>
    <row r="186" spans="1:8" ht="22.5" customHeight="1" x14ac:dyDescent="0.2">
      <c r="A186" s="3" t="s">
        <v>138</v>
      </c>
      <c r="B186" s="10">
        <v>5</v>
      </c>
      <c r="C186" s="10">
        <v>2</v>
      </c>
      <c r="D186" s="23" t="s">
        <v>163</v>
      </c>
      <c r="E186" s="25" t="s">
        <v>39</v>
      </c>
      <c r="F186" s="20">
        <f>F187</f>
        <v>2360.1</v>
      </c>
      <c r="G186" s="20">
        <f t="shared" si="73"/>
        <v>0</v>
      </c>
      <c r="H186" s="20">
        <f t="shared" si="73"/>
        <v>2360.1</v>
      </c>
    </row>
    <row r="187" spans="1:8" ht="22.5" x14ac:dyDescent="0.2">
      <c r="A187" s="3" t="s">
        <v>40</v>
      </c>
      <c r="B187" s="10">
        <v>5</v>
      </c>
      <c r="C187" s="10">
        <v>2</v>
      </c>
      <c r="D187" s="23" t="s">
        <v>163</v>
      </c>
      <c r="E187" s="25" t="s">
        <v>41</v>
      </c>
      <c r="F187" s="20">
        <v>2360.1</v>
      </c>
      <c r="G187" s="30">
        <v>0</v>
      </c>
      <c r="H187" s="30">
        <f>F187+G187</f>
        <v>2360.1</v>
      </c>
    </row>
    <row r="188" spans="1:8" ht="22.5" x14ac:dyDescent="0.2">
      <c r="A188" s="3" t="s">
        <v>69</v>
      </c>
      <c r="B188" s="10">
        <v>5</v>
      </c>
      <c r="C188" s="10">
        <v>2</v>
      </c>
      <c r="D188" s="23" t="s">
        <v>221</v>
      </c>
      <c r="E188" s="25"/>
      <c r="F188" s="20">
        <f>F189</f>
        <v>15.010999999999999</v>
      </c>
      <c r="G188" s="20">
        <f t="shared" ref="G188:H189" si="74">G189</f>
        <v>0</v>
      </c>
      <c r="H188" s="20">
        <f t="shared" si="74"/>
        <v>15.010999999999999</v>
      </c>
    </row>
    <row r="189" spans="1:8" ht="22.5" x14ac:dyDescent="0.2">
      <c r="A189" s="3" t="s">
        <v>138</v>
      </c>
      <c r="B189" s="10">
        <v>5</v>
      </c>
      <c r="C189" s="10">
        <v>2</v>
      </c>
      <c r="D189" s="23" t="s">
        <v>221</v>
      </c>
      <c r="E189" s="25" t="s">
        <v>39</v>
      </c>
      <c r="F189" s="20">
        <f>F190</f>
        <v>15.010999999999999</v>
      </c>
      <c r="G189" s="20">
        <f t="shared" si="74"/>
        <v>0</v>
      </c>
      <c r="H189" s="20">
        <f t="shared" si="74"/>
        <v>15.010999999999999</v>
      </c>
    </row>
    <row r="190" spans="1:8" ht="22.5" x14ac:dyDescent="0.2">
      <c r="A190" s="3" t="s">
        <v>40</v>
      </c>
      <c r="B190" s="10">
        <v>5</v>
      </c>
      <c r="C190" s="10">
        <v>2</v>
      </c>
      <c r="D190" s="23" t="s">
        <v>221</v>
      </c>
      <c r="E190" s="25" t="s">
        <v>41</v>
      </c>
      <c r="F190" s="20">
        <v>15.010999999999999</v>
      </c>
      <c r="G190" s="30"/>
      <c r="H190" s="30">
        <f>F190+G190</f>
        <v>15.010999999999999</v>
      </c>
    </row>
    <row r="191" spans="1:8" ht="22.5" customHeight="1" x14ac:dyDescent="0.2">
      <c r="A191" s="3" t="s">
        <v>142</v>
      </c>
      <c r="B191" s="10">
        <v>5</v>
      </c>
      <c r="C191" s="10">
        <v>2</v>
      </c>
      <c r="D191" s="23" t="s">
        <v>135</v>
      </c>
      <c r="E191" s="25"/>
      <c r="F191" s="20">
        <f>F192</f>
        <v>0</v>
      </c>
      <c r="G191" s="20">
        <f t="shared" ref="G191:H192" si="75">G192</f>
        <v>0</v>
      </c>
      <c r="H191" s="20">
        <f t="shared" si="75"/>
        <v>0</v>
      </c>
    </row>
    <row r="192" spans="1:8" ht="22.5" customHeight="1" x14ac:dyDescent="0.2">
      <c r="A192" s="3" t="s">
        <v>138</v>
      </c>
      <c r="B192" s="10">
        <v>5</v>
      </c>
      <c r="C192" s="10">
        <v>2</v>
      </c>
      <c r="D192" s="23" t="s">
        <v>135</v>
      </c>
      <c r="E192" s="25">
        <v>200</v>
      </c>
      <c r="F192" s="20">
        <f>F193</f>
        <v>0</v>
      </c>
      <c r="G192" s="20">
        <f t="shared" si="75"/>
        <v>0</v>
      </c>
      <c r="H192" s="20">
        <f t="shared" si="75"/>
        <v>0</v>
      </c>
    </row>
    <row r="193" spans="1:8" ht="22.5" x14ac:dyDescent="0.2">
      <c r="A193" s="3" t="s">
        <v>40</v>
      </c>
      <c r="B193" s="10">
        <v>5</v>
      </c>
      <c r="C193" s="10">
        <v>2</v>
      </c>
      <c r="D193" s="23" t="s">
        <v>135</v>
      </c>
      <c r="E193" s="25">
        <v>240</v>
      </c>
      <c r="F193" s="20">
        <v>0</v>
      </c>
      <c r="G193" s="30">
        <v>0</v>
      </c>
      <c r="H193" s="30">
        <f>F193+G193</f>
        <v>0</v>
      </c>
    </row>
    <row r="194" spans="1:8" ht="45" x14ac:dyDescent="0.2">
      <c r="A194" s="3" t="s">
        <v>213</v>
      </c>
      <c r="B194" s="10">
        <v>5</v>
      </c>
      <c r="C194" s="10">
        <v>2</v>
      </c>
      <c r="D194" s="23" t="s">
        <v>214</v>
      </c>
      <c r="E194" s="25"/>
      <c r="F194" s="20">
        <f>F195</f>
        <v>124.2</v>
      </c>
      <c r="G194" s="20">
        <f t="shared" ref="G194:H195" si="76">G195</f>
        <v>0</v>
      </c>
      <c r="H194" s="20">
        <f t="shared" si="76"/>
        <v>124.2</v>
      </c>
    </row>
    <row r="195" spans="1:8" ht="22.5" x14ac:dyDescent="0.2">
      <c r="A195" s="3" t="s">
        <v>138</v>
      </c>
      <c r="B195" s="10">
        <v>5</v>
      </c>
      <c r="C195" s="10">
        <v>2</v>
      </c>
      <c r="D195" s="23" t="s">
        <v>214</v>
      </c>
      <c r="E195" s="25">
        <v>200</v>
      </c>
      <c r="F195" s="20">
        <f>F196</f>
        <v>124.2</v>
      </c>
      <c r="G195" s="20">
        <f t="shared" si="76"/>
        <v>0</v>
      </c>
      <c r="H195" s="20">
        <f t="shared" si="76"/>
        <v>124.2</v>
      </c>
    </row>
    <row r="196" spans="1:8" ht="52.5" customHeight="1" x14ac:dyDescent="0.2">
      <c r="A196" s="3" t="s">
        <v>40</v>
      </c>
      <c r="B196" s="10">
        <v>5</v>
      </c>
      <c r="C196" s="10">
        <v>2</v>
      </c>
      <c r="D196" s="23" t="s">
        <v>214</v>
      </c>
      <c r="E196" s="25">
        <v>240</v>
      </c>
      <c r="F196" s="20">
        <v>124.2</v>
      </c>
      <c r="G196" s="30">
        <v>0</v>
      </c>
      <c r="H196" s="30">
        <f>F196+G196</f>
        <v>124.2</v>
      </c>
    </row>
    <row r="197" spans="1:8" ht="28.5" customHeight="1" x14ac:dyDescent="0.2">
      <c r="A197" s="8" t="s">
        <v>55</v>
      </c>
      <c r="B197" s="10">
        <v>5</v>
      </c>
      <c r="C197" s="10">
        <v>2</v>
      </c>
      <c r="D197" s="23" t="s">
        <v>168</v>
      </c>
      <c r="E197" s="25" t="s">
        <v>38</v>
      </c>
      <c r="F197" s="20">
        <f>F198</f>
        <v>14.8</v>
      </c>
      <c r="G197" s="20">
        <f t="shared" ref="G197:H200" si="77">G198</f>
        <v>0</v>
      </c>
      <c r="H197" s="20">
        <f t="shared" si="77"/>
        <v>14.8</v>
      </c>
    </row>
    <row r="198" spans="1:8" ht="33.75" customHeight="1" x14ac:dyDescent="0.2">
      <c r="A198" s="8" t="s">
        <v>106</v>
      </c>
      <c r="B198" s="10">
        <v>5</v>
      </c>
      <c r="C198" s="10">
        <v>2</v>
      </c>
      <c r="D198" s="23" t="s">
        <v>169</v>
      </c>
      <c r="E198" s="25" t="s">
        <v>38</v>
      </c>
      <c r="F198" s="20">
        <f>F199</f>
        <v>14.8</v>
      </c>
      <c r="G198" s="20">
        <f t="shared" si="77"/>
        <v>0</v>
      </c>
      <c r="H198" s="20">
        <f t="shared" si="77"/>
        <v>14.8</v>
      </c>
    </row>
    <row r="199" spans="1:8" ht="33.75" customHeight="1" x14ac:dyDescent="0.2">
      <c r="A199" s="8" t="s">
        <v>107</v>
      </c>
      <c r="B199" s="10">
        <v>5</v>
      </c>
      <c r="C199" s="10">
        <v>2</v>
      </c>
      <c r="D199" s="23" t="s">
        <v>170</v>
      </c>
      <c r="E199" s="25"/>
      <c r="F199" s="20">
        <f>F200</f>
        <v>14.8</v>
      </c>
      <c r="G199" s="20">
        <f t="shared" si="77"/>
        <v>0</v>
      </c>
      <c r="H199" s="20">
        <f t="shared" si="77"/>
        <v>14.8</v>
      </c>
    </row>
    <row r="200" spans="1:8" ht="22.5" customHeight="1" x14ac:dyDescent="0.2">
      <c r="A200" s="3" t="s">
        <v>138</v>
      </c>
      <c r="B200" s="10">
        <v>5</v>
      </c>
      <c r="C200" s="10">
        <v>2</v>
      </c>
      <c r="D200" s="23" t="s">
        <v>170</v>
      </c>
      <c r="E200" s="25" t="s">
        <v>39</v>
      </c>
      <c r="F200" s="20">
        <f>F201</f>
        <v>14.8</v>
      </c>
      <c r="G200" s="20">
        <f t="shared" si="77"/>
        <v>0</v>
      </c>
      <c r="H200" s="20">
        <f t="shared" si="77"/>
        <v>14.8</v>
      </c>
    </row>
    <row r="201" spans="1:8" ht="22.5" x14ac:dyDescent="0.2">
      <c r="A201" s="3" t="s">
        <v>40</v>
      </c>
      <c r="B201" s="10">
        <v>5</v>
      </c>
      <c r="C201" s="10">
        <v>2</v>
      </c>
      <c r="D201" s="23" t="s">
        <v>170</v>
      </c>
      <c r="E201" s="25" t="s">
        <v>41</v>
      </c>
      <c r="F201" s="20">
        <v>14.8</v>
      </c>
      <c r="G201" s="30">
        <v>0</v>
      </c>
      <c r="H201" s="30">
        <f>F201+G201</f>
        <v>14.8</v>
      </c>
    </row>
    <row r="202" spans="1:8" ht="24" customHeight="1" x14ac:dyDescent="0.2">
      <c r="A202" s="8" t="s">
        <v>82</v>
      </c>
      <c r="B202" s="10">
        <v>5</v>
      </c>
      <c r="C202" s="10">
        <v>2</v>
      </c>
      <c r="D202" s="23" t="s">
        <v>171</v>
      </c>
      <c r="E202" s="25" t="s">
        <v>38</v>
      </c>
      <c r="F202" s="20">
        <f>F203</f>
        <v>40</v>
      </c>
      <c r="G202" s="20">
        <f t="shared" ref="G202:H205" si="78">G203</f>
        <v>0</v>
      </c>
      <c r="H202" s="20">
        <f t="shared" si="78"/>
        <v>40</v>
      </c>
    </row>
    <row r="203" spans="1:8" ht="27.75" customHeight="1" x14ac:dyDescent="0.2">
      <c r="A203" s="8" t="s">
        <v>108</v>
      </c>
      <c r="B203" s="10">
        <v>5</v>
      </c>
      <c r="C203" s="10">
        <v>2</v>
      </c>
      <c r="D203" s="23" t="s">
        <v>172</v>
      </c>
      <c r="E203" s="25" t="s">
        <v>38</v>
      </c>
      <c r="F203" s="20">
        <f>F204</f>
        <v>40</v>
      </c>
      <c r="G203" s="20">
        <f t="shared" si="78"/>
        <v>0</v>
      </c>
      <c r="H203" s="20">
        <f t="shared" si="78"/>
        <v>40</v>
      </c>
    </row>
    <row r="204" spans="1:8" ht="27.75" customHeight="1" x14ac:dyDescent="0.2">
      <c r="A204" s="8" t="s">
        <v>69</v>
      </c>
      <c r="B204" s="10">
        <v>5</v>
      </c>
      <c r="C204" s="10">
        <v>2</v>
      </c>
      <c r="D204" s="23" t="s">
        <v>173</v>
      </c>
      <c r="E204" s="25"/>
      <c r="F204" s="20">
        <f>F205</f>
        <v>40</v>
      </c>
      <c r="G204" s="20">
        <f t="shared" si="78"/>
        <v>0</v>
      </c>
      <c r="H204" s="20">
        <f t="shared" si="78"/>
        <v>40</v>
      </c>
    </row>
    <row r="205" spans="1:8" ht="22.5" customHeight="1" x14ac:dyDescent="0.2">
      <c r="A205" s="3" t="s">
        <v>138</v>
      </c>
      <c r="B205" s="10">
        <v>5</v>
      </c>
      <c r="C205" s="10">
        <v>2</v>
      </c>
      <c r="D205" s="23" t="s">
        <v>173</v>
      </c>
      <c r="E205" s="25" t="s">
        <v>39</v>
      </c>
      <c r="F205" s="20">
        <f>F206</f>
        <v>40</v>
      </c>
      <c r="G205" s="20">
        <f t="shared" si="78"/>
        <v>0</v>
      </c>
      <c r="H205" s="20">
        <f t="shared" si="78"/>
        <v>40</v>
      </c>
    </row>
    <row r="206" spans="1:8" ht="22.5" x14ac:dyDescent="0.2">
      <c r="A206" s="3" t="s">
        <v>40</v>
      </c>
      <c r="B206" s="10">
        <v>5</v>
      </c>
      <c r="C206" s="10">
        <v>2</v>
      </c>
      <c r="D206" s="23" t="s">
        <v>173</v>
      </c>
      <c r="E206" s="25" t="s">
        <v>41</v>
      </c>
      <c r="F206" s="20">
        <v>40</v>
      </c>
      <c r="G206" s="30">
        <v>0</v>
      </c>
      <c r="H206" s="30">
        <f>F206+G206</f>
        <v>40</v>
      </c>
    </row>
    <row r="207" spans="1:8" ht="11.25" customHeight="1" x14ac:dyDescent="0.2">
      <c r="A207" s="4" t="s">
        <v>18</v>
      </c>
      <c r="B207" s="10">
        <v>5</v>
      </c>
      <c r="C207" s="10">
        <v>3</v>
      </c>
      <c r="D207" s="23" t="s">
        <v>38</v>
      </c>
      <c r="E207" s="25" t="s">
        <v>38</v>
      </c>
      <c r="F207" s="20">
        <f>F208+F216</f>
        <v>2075</v>
      </c>
      <c r="G207" s="20">
        <f>G208+G216</f>
        <v>0</v>
      </c>
      <c r="H207" s="20">
        <f>H208+H216</f>
        <v>2075</v>
      </c>
    </row>
    <row r="208" spans="1:8" ht="22.5" customHeight="1" x14ac:dyDescent="0.2">
      <c r="A208" s="4" t="s">
        <v>237</v>
      </c>
      <c r="B208" s="10">
        <v>5</v>
      </c>
      <c r="C208" s="10">
        <v>3</v>
      </c>
      <c r="D208" s="23" t="s">
        <v>143</v>
      </c>
      <c r="E208" s="25"/>
      <c r="F208" s="20">
        <f>F209</f>
        <v>0</v>
      </c>
      <c r="G208" s="20">
        <f t="shared" ref="G208:H210" si="79">G209</f>
        <v>0</v>
      </c>
      <c r="H208" s="20">
        <f t="shared" si="79"/>
        <v>0</v>
      </c>
    </row>
    <row r="209" spans="1:8" ht="11.25" customHeight="1" x14ac:dyDescent="0.2">
      <c r="A209" s="4" t="s">
        <v>96</v>
      </c>
      <c r="B209" s="10">
        <v>5</v>
      </c>
      <c r="C209" s="10">
        <v>3</v>
      </c>
      <c r="D209" s="23" t="s">
        <v>145</v>
      </c>
      <c r="E209" s="25"/>
      <c r="F209" s="20">
        <f>F210</f>
        <v>0</v>
      </c>
      <c r="G209" s="20">
        <f t="shared" si="79"/>
        <v>0</v>
      </c>
      <c r="H209" s="20">
        <f t="shared" si="79"/>
        <v>0</v>
      </c>
    </row>
    <row r="210" spans="1:8" ht="24.75" customHeight="1" x14ac:dyDescent="0.2">
      <c r="A210" s="4" t="s">
        <v>97</v>
      </c>
      <c r="B210" s="10">
        <v>5</v>
      </c>
      <c r="C210" s="10">
        <v>3</v>
      </c>
      <c r="D210" s="23" t="s">
        <v>146</v>
      </c>
      <c r="E210" s="25"/>
      <c r="F210" s="20">
        <f>F211</f>
        <v>0</v>
      </c>
      <c r="G210" s="20">
        <f t="shared" si="79"/>
        <v>0</v>
      </c>
      <c r="H210" s="20">
        <f t="shared" si="79"/>
        <v>0</v>
      </c>
    </row>
    <row r="211" spans="1:8" ht="29.25" customHeight="1" x14ac:dyDescent="0.2">
      <c r="A211" s="3" t="s">
        <v>195</v>
      </c>
      <c r="B211" s="10">
        <v>5</v>
      </c>
      <c r="C211" s="10">
        <v>3</v>
      </c>
      <c r="D211" s="23" t="s">
        <v>196</v>
      </c>
      <c r="E211" s="25"/>
      <c r="F211" s="20">
        <f>F212+F214</f>
        <v>0</v>
      </c>
      <c r="G211" s="20">
        <f>G212+G214</f>
        <v>0</v>
      </c>
      <c r="H211" s="20">
        <f>H212+H214</f>
        <v>0</v>
      </c>
    </row>
    <row r="212" spans="1:8" ht="33.75" customHeight="1" x14ac:dyDescent="0.2">
      <c r="A212" s="3" t="s">
        <v>42</v>
      </c>
      <c r="B212" s="10">
        <v>5</v>
      </c>
      <c r="C212" s="10">
        <v>3</v>
      </c>
      <c r="D212" s="23" t="s">
        <v>196</v>
      </c>
      <c r="E212" s="25">
        <v>100</v>
      </c>
      <c r="F212" s="20">
        <f>F213</f>
        <v>0</v>
      </c>
      <c r="G212" s="20">
        <f t="shared" ref="G212:H212" si="80">G213</f>
        <v>0</v>
      </c>
      <c r="H212" s="20">
        <f t="shared" si="80"/>
        <v>0</v>
      </c>
    </row>
    <row r="213" spans="1:8" ht="24.75" customHeight="1" x14ac:dyDescent="0.2">
      <c r="A213" s="3" t="s">
        <v>44</v>
      </c>
      <c r="B213" s="10">
        <v>5</v>
      </c>
      <c r="C213" s="10">
        <v>3</v>
      </c>
      <c r="D213" s="23" t="s">
        <v>196</v>
      </c>
      <c r="E213" s="25">
        <v>110</v>
      </c>
      <c r="F213" s="20">
        <v>0</v>
      </c>
      <c r="G213" s="30"/>
      <c r="H213" s="30">
        <f>F213+G213</f>
        <v>0</v>
      </c>
    </row>
    <row r="214" spans="1:8" ht="24.75" customHeight="1" x14ac:dyDescent="0.2">
      <c r="A214" s="3" t="s">
        <v>138</v>
      </c>
      <c r="B214" s="10">
        <v>5</v>
      </c>
      <c r="C214" s="10">
        <v>3</v>
      </c>
      <c r="D214" s="23" t="s">
        <v>196</v>
      </c>
      <c r="E214" s="25">
        <v>200</v>
      </c>
      <c r="F214" s="20">
        <f>F215</f>
        <v>0</v>
      </c>
      <c r="G214" s="20">
        <f t="shared" ref="G214:H214" si="81">G215</f>
        <v>0</v>
      </c>
      <c r="H214" s="20">
        <f t="shared" si="81"/>
        <v>0</v>
      </c>
    </row>
    <row r="215" spans="1:8" ht="24.75" customHeight="1" x14ac:dyDescent="0.2">
      <c r="A215" s="3" t="s">
        <v>40</v>
      </c>
      <c r="B215" s="10">
        <v>5</v>
      </c>
      <c r="C215" s="10">
        <v>3</v>
      </c>
      <c r="D215" s="23" t="s">
        <v>196</v>
      </c>
      <c r="E215" s="25">
        <v>240</v>
      </c>
      <c r="F215" s="20">
        <v>0</v>
      </c>
      <c r="G215" s="30"/>
      <c r="H215" s="30">
        <f>F215+G215</f>
        <v>0</v>
      </c>
    </row>
    <row r="216" spans="1:8" ht="22.5" customHeight="1" x14ac:dyDescent="0.2">
      <c r="A216" s="8" t="s">
        <v>238</v>
      </c>
      <c r="B216" s="10">
        <v>5</v>
      </c>
      <c r="C216" s="10">
        <v>3</v>
      </c>
      <c r="D216" s="23">
        <v>2400000000</v>
      </c>
      <c r="E216" s="25" t="s">
        <v>38</v>
      </c>
      <c r="F216" s="20">
        <f>F217+F227+F231</f>
        <v>2075</v>
      </c>
      <c r="G216" s="20">
        <f t="shared" ref="G216:H216" si="82">G217+G227+G231</f>
        <v>0</v>
      </c>
      <c r="H216" s="20">
        <f t="shared" si="82"/>
        <v>2075</v>
      </c>
    </row>
    <row r="217" spans="1:8" ht="23.25" customHeight="1" x14ac:dyDescent="0.2">
      <c r="A217" s="8" t="s">
        <v>83</v>
      </c>
      <c r="B217" s="10">
        <v>5</v>
      </c>
      <c r="C217" s="10">
        <v>3</v>
      </c>
      <c r="D217" s="23">
        <v>2400100000</v>
      </c>
      <c r="E217" s="25" t="s">
        <v>38</v>
      </c>
      <c r="F217" s="20">
        <f>F224+F218+F221</f>
        <v>1476</v>
      </c>
      <c r="G217" s="20">
        <f>G224+G218+G221</f>
        <v>0</v>
      </c>
      <c r="H217" s="20">
        <f>H224+H218+H221</f>
        <v>1476</v>
      </c>
    </row>
    <row r="218" spans="1:8" ht="23.25" customHeight="1" x14ac:dyDescent="0.2">
      <c r="A218" s="8" t="s">
        <v>251</v>
      </c>
      <c r="B218" s="10">
        <v>5</v>
      </c>
      <c r="C218" s="10">
        <v>3</v>
      </c>
      <c r="D218" s="23" t="s">
        <v>248</v>
      </c>
      <c r="E218" s="25"/>
      <c r="F218" s="20">
        <f t="shared" ref="F218:H219" si="83">F219</f>
        <v>500</v>
      </c>
      <c r="G218" s="20">
        <f t="shared" si="83"/>
        <v>0</v>
      </c>
      <c r="H218" s="20">
        <f t="shared" si="83"/>
        <v>500</v>
      </c>
    </row>
    <row r="219" spans="1:8" ht="23.25" customHeight="1" x14ac:dyDescent="0.2">
      <c r="A219" s="3" t="s">
        <v>138</v>
      </c>
      <c r="B219" s="10">
        <v>5</v>
      </c>
      <c r="C219" s="10">
        <v>3</v>
      </c>
      <c r="D219" s="23" t="s">
        <v>248</v>
      </c>
      <c r="E219" s="25">
        <v>200</v>
      </c>
      <c r="F219" s="20">
        <f t="shared" si="83"/>
        <v>500</v>
      </c>
      <c r="G219" s="20">
        <f t="shared" si="83"/>
        <v>0</v>
      </c>
      <c r="H219" s="20">
        <f t="shared" si="83"/>
        <v>500</v>
      </c>
    </row>
    <row r="220" spans="1:8" ht="23.25" customHeight="1" x14ac:dyDescent="0.2">
      <c r="A220" s="3" t="s">
        <v>40</v>
      </c>
      <c r="B220" s="10">
        <v>5</v>
      </c>
      <c r="C220" s="10">
        <v>3</v>
      </c>
      <c r="D220" s="23" t="s">
        <v>248</v>
      </c>
      <c r="E220" s="25">
        <v>240</v>
      </c>
      <c r="F220" s="20">
        <v>500</v>
      </c>
      <c r="G220" s="20">
        <v>0</v>
      </c>
      <c r="H220" s="20">
        <f>F220+G220</f>
        <v>500</v>
      </c>
    </row>
    <row r="221" spans="1:8" ht="23.25" customHeight="1" x14ac:dyDescent="0.2">
      <c r="A221" s="8" t="s">
        <v>250</v>
      </c>
      <c r="B221" s="10">
        <v>5</v>
      </c>
      <c r="C221" s="10">
        <v>3</v>
      </c>
      <c r="D221" s="23" t="s">
        <v>249</v>
      </c>
      <c r="E221" s="25"/>
      <c r="F221" s="20">
        <f t="shared" ref="F221:H222" si="84">F222</f>
        <v>500</v>
      </c>
      <c r="G221" s="20">
        <f t="shared" si="84"/>
        <v>0</v>
      </c>
      <c r="H221" s="20">
        <f t="shared" si="84"/>
        <v>500</v>
      </c>
    </row>
    <row r="222" spans="1:8" ht="23.25" customHeight="1" x14ac:dyDescent="0.2">
      <c r="A222" s="3" t="s">
        <v>138</v>
      </c>
      <c r="B222" s="10">
        <v>5</v>
      </c>
      <c r="C222" s="10">
        <v>3</v>
      </c>
      <c r="D222" s="23" t="s">
        <v>249</v>
      </c>
      <c r="E222" s="25">
        <v>200</v>
      </c>
      <c r="F222" s="20">
        <f t="shared" si="84"/>
        <v>500</v>
      </c>
      <c r="G222" s="20">
        <f t="shared" si="84"/>
        <v>0</v>
      </c>
      <c r="H222" s="20">
        <f t="shared" si="84"/>
        <v>500</v>
      </c>
    </row>
    <row r="223" spans="1:8" ht="23.25" customHeight="1" x14ac:dyDescent="0.2">
      <c r="A223" s="3" t="s">
        <v>40</v>
      </c>
      <c r="B223" s="10">
        <v>5</v>
      </c>
      <c r="C223" s="10">
        <v>3</v>
      </c>
      <c r="D223" s="23" t="s">
        <v>249</v>
      </c>
      <c r="E223" s="25">
        <v>240</v>
      </c>
      <c r="F223" s="20">
        <v>500</v>
      </c>
      <c r="G223" s="20">
        <v>0</v>
      </c>
      <c r="H223" s="20">
        <f>F223+G223</f>
        <v>500</v>
      </c>
    </row>
    <row r="224" spans="1:8" ht="27.75" customHeight="1" x14ac:dyDescent="0.2">
      <c r="A224" s="8" t="s">
        <v>69</v>
      </c>
      <c r="B224" s="10">
        <v>5</v>
      </c>
      <c r="C224" s="10">
        <v>3</v>
      </c>
      <c r="D224" s="23">
        <v>2400199990</v>
      </c>
      <c r="E224" s="25"/>
      <c r="F224" s="20">
        <f>F225</f>
        <v>476</v>
      </c>
      <c r="G224" s="20">
        <f t="shared" ref="G224:H225" si="85">G225</f>
        <v>0</v>
      </c>
      <c r="H224" s="20">
        <f t="shared" si="85"/>
        <v>476</v>
      </c>
    </row>
    <row r="225" spans="1:8" ht="22.5" customHeight="1" x14ac:dyDescent="0.2">
      <c r="A225" s="3" t="s">
        <v>138</v>
      </c>
      <c r="B225" s="10">
        <v>5</v>
      </c>
      <c r="C225" s="10">
        <v>3</v>
      </c>
      <c r="D225" s="23">
        <v>2400199990</v>
      </c>
      <c r="E225" s="25" t="s">
        <v>39</v>
      </c>
      <c r="F225" s="20">
        <f>F226</f>
        <v>476</v>
      </c>
      <c r="G225" s="20">
        <f t="shared" si="85"/>
        <v>0</v>
      </c>
      <c r="H225" s="20">
        <f t="shared" si="85"/>
        <v>476</v>
      </c>
    </row>
    <row r="226" spans="1:8" ht="22.5" x14ac:dyDescent="0.2">
      <c r="A226" s="3" t="s">
        <v>40</v>
      </c>
      <c r="B226" s="10">
        <v>5</v>
      </c>
      <c r="C226" s="10">
        <v>3</v>
      </c>
      <c r="D226" s="23">
        <v>2400199990</v>
      </c>
      <c r="E226" s="25" t="s">
        <v>41</v>
      </c>
      <c r="F226" s="20">
        <v>476</v>
      </c>
      <c r="G226" s="30"/>
      <c r="H226" s="30">
        <f>F226+G226</f>
        <v>476</v>
      </c>
    </row>
    <row r="227" spans="1:8" ht="35.25" customHeight="1" x14ac:dyDescent="0.2">
      <c r="A227" s="8" t="s">
        <v>84</v>
      </c>
      <c r="B227" s="10">
        <v>5</v>
      </c>
      <c r="C227" s="10">
        <v>3</v>
      </c>
      <c r="D227" s="23">
        <v>2400200000</v>
      </c>
      <c r="E227" s="25" t="s">
        <v>38</v>
      </c>
      <c r="F227" s="20">
        <f>F228</f>
        <v>50</v>
      </c>
      <c r="G227" s="20">
        <f t="shared" ref="G227:H229" si="86">G228</f>
        <v>0</v>
      </c>
      <c r="H227" s="20">
        <f t="shared" si="86"/>
        <v>50</v>
      </c>
    </row>
    <row r="228" spans="1:8" ht="25.5" customHeight="1" x14ac:dyDescent="0.2">
      <c r="A228" s="8" t="s">
        <v>69</v>
      </c>
      <c r="B228" s="10">
        <v>5</v>
      </c>
      <c r="C228" s="10">
        <v>3</v>
      </c>
      <c r="D228" s="23">
        <v>2400299990</v>
      </c>
      <c r="E228" s="25"/>
      <c r="F228" s="20">
        <f>F229</f>
        <v>50</v>
      </c>
      <c r="G228" s="20">
        <f t="shared" si="86"/>
        <v>0</v>
      </c>
      <c r="H228" s="20">
        <f t="shared" si="86"/>
        <v>50</v>
      </c>
    </row>
    <row r="229" spans="1:8" ht="22.5" customHeight="1" x14ac:dyDescent="0.2">
      <c r="A229" s="3" t="s">
        <v>138</v>
      </c>
      <c r="B229" s="10">
        <v>5</v>
      </c>
      <c r="C229" s="10">
        <v>3</v>
      </c>
      <c r="D229" s="23">
        <v>2400299990</v>
      </c>
      <c r="E229" s="25">
        <v>200</v>
      </c>
      <c r="F229" s="20">
        <f>F230</f>
        <v>50</v>
      </c>
      <c r="G229" s="20">
        <f t="shared" si="86"/>
        <v>0</v>
      </c>
      <c r="H229" s="20">
        <f t="shared" si="86"/>
        <v>50</v>
      </c>
    </row>
    <row r="230" spans="1:8" ht="22.5" x14ac:dyDescent="0.2">
      <c r="A230" s="3" t="s">
        <v>40</v>
      </c>
      <c r="B230" s="10">
        <v>5</v>
      </c>
      <c r="C230" s="10">
        <v>3</v>
      </c>
      <c r="D230" s="23">
        <v>2400299990</v>
      </c>
      <c r="E230" s="25">
        <v>240</v>
      </c>
      <c r="F230" s="20">
        <v>50</v>
      </c>
      <c r="G230" s="30">
        <v>0</v>
      </c>
      <c r="H230" s="30">
        <f>F230+G230</f>
        <v>50</v>
      </c>
    </row>
    <row r="231" spans="1:8" ht="22.5" customHeight="1" x14ac:dyDescent="0.2">
      <c r="A231" s="3" t="s">
        <v>189</v>
      </c>
      <c r="B231" s="10">
        <v>5</v>
      </c>
      <c r="C231" s="10">
        <v>3</v>
      </c>
      <c r="D231" s="23" t="s">
        <v>187</v>
      </c>
      <c r="E231" s="25"/>
      <c r="F231" s="20">
        <f>F232</f>
        <v>549</v>
      </c>
      <c r="G231" s="20">
        <f t="shared" ref="G231:G233" si="87">G232</f>
        <v>0</v>
      </c>
      <c r="H231" s="20">
        <f t="shared" ref="H231:H233" si="88">H232</f>
        <v>549</v>
      </c>
    </row>
    <row r="232" spans="1:8" ht="22.5" customHeight="1" x14ac:dyDescent="0.2">
      <c r="A232" s="3" t="s">
        <v>69</v>
      </c>
      <c r="B232" s="10">
        <v>5</v>
      </c>
      <c r="C232" s="10">
        <v>3</v>
      </c>
      <c r="D232" s="23" t="s">
        <v>188</v>
      </c>
      <c r="E232" s="25"/>
      <c r="F232" s="20">
        <f>F233</f>
        <v>549</v>
      </c>
      <c r="G232" s="20">
        <f t="shared" si="87"/>
        <v>0</v>
      </c>
      <c r="H232" s="20">
        <f t="shared" si="88"/>
        <v>549</v>
      </c>
    </row>
    <row r="233" spans="1:8" ht="22.5" customHeight="1" x14ac:dyDescent="0.2">
      <c r="A233" s="3" t="s">
        <v>138</v>
      </c>
      <c r="B233" s="10">
        <v>5</v>
      </c>
      <c r="C233" s="10">
        <v>3</v>
      </c>
      <c r="D233" s="23" t="s">
        <v>188</v>
      </c>
      <c r="E233" s="25" t="s">
        <v>39</v>
      </c>
      <c r="F233" s="20">
        <f>F234</f>
        <v>549</v>
      </c>
      <c r="G233" s="20">
        <f t="shared" si="87"/>
        <v>0</v>
      </c>
      <c r="H233" s="20">
        <f t="shared" si="88"/>
        <v>549</v>
      </c>
    </row>
    <row r="234" spans="1:8" ht="22.5" x14ac:dyDescent="0.2">
      <c r="A234" s="3" t="s">
        <v>40</v>
      </c>
      <c r="B234" s="10">
        <v>5</v>
      </c>
      <c r="C234" s="10">
        <v>3</v>
      </c>
      <c r="D234" s="23" t="s">
        <v>188</v>
      </c>
      <c r="E234" s="25" t="s">
        <v>41</v>
      </c>
      <c r="F234" s="20">
        <v>549</v>
      </c>
      <c r="G234" s="30"/>
      <c r="H234" s="30">
        <f>F234+G234</f>
        <v>549</v>
      </c>
    </row>
    <row r="235" spans="1:8" ht="11.25" customHeight="1" x14ac:dyDescent="0.2">
      <c r="A235" s="4" t="s">
        <v>26</v>
      </c>
      <c r="B235" s="10">
        <v>8</v>
      </c>
      <c r="C235" s="10">
        <v>0</v>
      </c>
      <c r="D235" s="23" t="s">
        <v>38</v>
      </c>
      <c r="E235" s="25" t="s">
        <v>38</v>
      </c>
      <c r="F235" s="20">
        <f>F236</f>
        <v>2539.9880000000003</v>
      </c>
      <c r="G235" s="20">
        <f t="shared" ref="G235:H236" si="89">G236</f>
        <v>104</v>
      </c>
      <c r="H235" s="20">
        <f t="shared" si="89"/>
        <v>2643.9880000000003</v>
      </c>
    </row>
    <row r="236" spans="1:8" ht="11.25" customHeight="1" x14ac:dyDescent="0.2">
      <c r="A236" s="4" t="s">
        <v>19</v>
      </c>
      <c r="B236" s="10">
        <v>8</v>
      </c>
      <c r="C236" s="10">
        <v>1</v>
      </c>
      <c r="D236" s="23" t="s">
        <v>38</v>
      </c>
      <c r="E236" s="25" t="s">
        <v>38</v>
      </c>
      <c r="F236" s="20">
        <f>F237</f>
        <v>2539.9880000000003</v>
      </c>
      <c r="G236" s="20">
        <f t="shared" si="89"/>
        <v>104</v>
      </c>
      <c r="H236" s="20">
        <f t="shared" si="89"/>
        <v>2643.9880000000003</v>
      </c>
    </row>
    <row r="237" spans="1:8" ht="22.5" customHeight="1" x14ac:dyDescent="0.2">
      <c r="A237" s="8" t="s">
        <v>239</v>
      </c>
      <c r="B237" s="10">
        <v>8</v>
      </c>
      <c r="C237" s="10">
        <v>1</v>
      </c>
      <c r="D237" s="23" t="s">
        <v>148</v>
      </c>
      <c r="E237" s="25" t="s">
        <v>38</v>
      </c>
      <c r="F237" s="20">
        <f>F238+F251</f>
        <v>2539.9880000000003</v>
      </c>
      <c r="G237" s="20">
        <f>G238+G251</f>
        <v>104</v>
      </c>
      <c r="H237" s="20">
        <f>H238+H251</f>
        <v>2643.9880000000003</v>
      </c>
    </row>
    <row r="238" spans="1:8" ht="42" customHeight="1" x14ac:dyDescent="0.2">
      <c r="A238" s="8" t="s">
        <v>86</v>
      </c>
      <c r="B238" s="10">
        <v>8</v>
      </c>
      <c r="C238" s="10">
        <v>1</v>
      </c>
      <c r="D238" s="23" t="s">
        <v>149</v>
      </c>
      <c r="E238" s="25" t="s">
        <v>38</v>
      </c>
      <c r="F238" s="20">
        <f>F239</f>
        <v>1714.4880000000001</v>
      </c>
      <c r="G238" s="20">
        <f t="shared" ref="G238:H238" si="90">G239</f>
        <v>0</v>
      </c>
      <c r="H238" s="20">
        <f t="shared" si="90"/>
        <v>1714.4880000000001</v>
      </c>
    </row>
    <row r="239" spans="1:8" ht="30" customHeight="1" x14ac:dyDescent="0.2">
      <c r="A239" s="8" t="s">
        <v>87</v>
      </c>
      <c r="B239" s="10">
        <v>8</v>
      </c>
      <c r="C239" s="10">
        <v>1</v>
      </c>
      <c r="D239" s="23" t="s">
        <v>150</v>
      </c>
      <c r="E239" s="25"/>
      <c r="F239" s="20">
        <f>F240+F245+F248</f>
        <v>1714.4880000000001</v>
      </c>
      <c r="G239" s="20">
        <f t="shared" ref="G239:H239" si="91">G240+G245+G248</f>
        <v>0</v>
      </c>
      <c r="H239" s="20">
        <f t="shared" si="91"/>
        <v>1714.4880000000001</v>
      </c>
    </row>
    <row r="240" spans="1:8" ht="37.5" customHeight="1" x14ac:dyDescent="0.2">
      <c r="A240" s="8" t="s">
        <v>66</v>
      </c>
      <c r="B240" s="10">
        <v>8</v>
      </c>
      <c r="C240" s="10">
        <v>1</v>
      </c>
      <c r="D240" s="23" t="s">
        <v>151</v>
      </c>
      <c r="E240" s="25" t="s">
        <v>38</v>
      </c>
      <c r="F240" s="20">
        <f>F241+F243</f>
        <v>1575.9880000000001</v>
      </c>
      <c r="G240" s="20">
        <f t="shared" ref="G240:H240" si="92">G241+G243</f>
        <v>0</v>
      </c>
      <c r="H240" s="20">
        <f t="shared" si="92"/>
        <v>1575.9880000000001</v>
      </c>
    </row>
    <row r="241" spans="1:8" ht="45.75" customHeight="1" x14ac:dyDescent="0.2">
      <c r="A241" s="3" t="s">
        <v>42</v>
      </c>
      <c r="B241" s="10">
        <v>8</v>
      </c>
      <c r="C241" s="10">
        <v>1</v>
      </c>
      <c r="D241" s="23" t="s">
        <v>151</v>
      </c>
      <c r="E241" s="25" t="s">
        <v>43</v>
      </c>
      <c r="F241" s="20">
        <f>F242</f>
        <v>1288.7</v>
      </c>
      <c r="G241" s="20">
        <f t="shared" ref="G241:H241" si="93">G242</f>
        <v>0</v>
      </c>
      <c r="H241" s="20">
        <f t="shared" si="93"/>
        <v>1288.7</v>
      </c>
    </row>
    <row r="242" spans="1:8" ht="30" customHeight="1" x14ac:dyDescent="0.2">
      <c r="A242" s="3" t="s">
        <v>44</v>
      </c>
      <c r="B242" s="10">
        <v>8</v>
      </c>
      <c r="C242" s="10">
        <v>1</v>
      </c>
      <c r="D242" s="23" t="s">
        <v>151</v>
      </c>
      <c r="E242" s="25" t="s">
        <v>45</v>
      </c>
      <c r="F242" s="20">
        <v>1288.7</v>
      </c>
      <c r="G242" s="30">
        <v>0</v>
      </c>
      <c r="H242" s="30">
        <f>F242+G242</f>
        <v>1288.7</v>
      </c>
    </row>
    <row r="243" spans="1:8" ht="30" customHeight="1" x14ac:dyDescent="0.2">
      <c r="A243" s="3" t="s">
        <v>138</v>
      </c>
      <c r="B243" s="10">
        <v>8</v>
      </c>
      <c r="C243" s="10">
        <v>1</v>
      </c>
      <c r="D243" s="23" t="s">
        <v>151</v>
      </c>
      <c r="E243" s="25" t="s">
        <v>39</v>
      </c>
      <c r="F243" s="20">
        <f>F244</f>
        <v>287.28800000000001</v>
      </c>
      <c r="G243" s="20">
        <f t="shared" ref="G243:H243" si="94">G244</f>
        <v>0</v>
      </c>
      <c r="H243" s="20">
        <f t="shared" si="94"/>
        <v>287.28800000000001</v>
      </c>
    </row>
    <row r="244" spans="1:8" ht="30" customHeight="1" x14ac:dyDescent="0.2">
      <c r="A244" s="3" t="s">
        <v>40</v>
      </c>
      <c r="B244" s="10">
        <v>8</v>
      </c>
      <c r="C244" s="10">
        <v>1</v>
      </c>
      <c r="D244" s="23" t="s">
        <v>151</v>
      </c>
      <c r="E244" s="25" t="s">
        <v>41</v>
      </c>
      <c r="F244" s="20">
        <v>287.28800000000001</v>
      </c>
      <c r="G244" s="30"/>
      <c r="H244" s="30">
        <f>F244+G244</f>
        <v>287.28800000000001</v>
      </c>
    </row>
    <row r="245" spans="1:8" ht="51" customHeight="1" x14ac:dyDescent="0.2">
      <c r="A245" s="8" t="s">
        <v>88</v>
      </c>
      <c r="B245" s="10">
        <v>8</v>
      </c>
      <c r="C245" s="10">
        <v>1</v>
      </c>
      <c r="D245" s="23" t="s">
        <v>152</v>
      </c>
      <c r="E245" s="25"/>
      <c r="F245" s="20">
        <f>F246</f>
        <v>117.8</v>
      </c>
      <c r="G245" s="20">
        <f t="shared" ref="G245:H246" si="95">G246</f>
        <v>0</v>
      </c>
      <c r="H245" s="20">
        <f t="shared" si="95"/>
        <v>117.8</v>
      </c>
    </row>
    <row r="246" spans="1:8" ht="22.5" customHeight="1" x14ac:dyDescent="0.2">
      <c r="A246" s="3" t="s">
        <v>138</v>
      </c>
      <c r="B246" s="10">
        <v>8</v>
      </c>
      <c r="C246" s="10">
        <v>1</v>
      </c>
      <c r="D246" s="23" t="s">
        <v>152</v>
      </c>
      <c r="E246" s="25" t="s">
        <v>39</v>
      </c>
      <c r="F246" s="20">
        <f>F247</f>
        <v>117.8</v>
      </c>
      <c r="G246" s="20">
        <f t="shared" si="95"/>
        <v>0</v>
      </c>
      <c r="H246" s="20">
        <f t="shared" si="95"/>
        <v>117.8</v>
      </c>
    </row>
    <row r="247" spans="1:8" ht="22.5" x14ac:dyDescent="0.2">
      <c r="A247" s="3" t="s">
        <v>40</v>
      </c>
      <c r="B247" s="10">
        <v>8</v>
      </c>
      <c r="C247" s="10">
        <v>1</v>
      </c>
      <c r="D247" s="23" t="s">
        <v>152</v>
      </c>
      <c r="E247" s="25" t="s">
        <v>41</v>
      </c>
      <c r="F247" s="20">
        <v>117.8</v>
      </c>
      <c r="G247" s="30">
        <v>0</v>
      </c>
      <c r="H247" s="30">
        <f>F247+G247</f>
        <v>117.8</v>
      </c>
    </row>
    <row r="248" spans="1:8" ht="52.5" customHeight="1" x14ac:dyDescent="0.2">
      <c r="A248" s="3" t="s">
        <v>220</v>
      </c>
      <c r="B248" s="10">
        <v>8</v>
      </c>
      <c r="C248" s="10">
        <v>1</v>
      </c>
      <c r="D248" s="23" t="s">
        <v>219</v>
      </c>
      <c r="E248" s="25" t="s">
        <v>38</v>
      </c>
      <c r="F248" s="20">
        <f>F249</f>
        <v>20.7</v>
      </c>
      <c r="G248" s="20">
        <f t="shared" ref="G248:H249" si="96">G249</f>
        <v>0</v>
      </c>
      <c r="H248" s="20">
        <f t="shared" si="96"/>
        <v>20.7</v>
      </c>
    </row>
    <row r="249" spans="1:8" ht="22.5" x14ac:dyDescent="0.2">
      <c r="A249" s="3" t="s">
        <v>138</v>
      </c>
      <c r="B249" s="10">
        <v>8</v>
      </c>
      <c r="C249" s="10">
        <v>1</v>
      </c>
      <c r="D249" s="23" t="s">
        <v>219</v>
      </c>
      <c r="E249" s="25" t="s">
        <v>39</v>
      </c>
      <c r="F249" s="20">
        <f>F250</f>
        <v>20.7</v>
      </c>
      <c r="G249" s="20">
        <f t="shared" si="96"/>
        <v>0</v>
      </c>
      <c r="H249" s="20">
        <f t="shared" si="96"/>
        <v>20.7</v>
      </c>
    </row>
    <row r="250" spans="1:8" ht="22.5" x14ac:dyDescent="0.2">
      <c r="A250" s="3" t="s">
        <v>40</v>
      </c>
      <c r="B250" s="10">
        <v>8</v>
      </c>
      <c r="C250" s="10">
        <v>1</v>
      </c>
      <c r="D250" s="23" t="s">
        <v>219</v>
      </c>
      <c r="E250" s="25" t="s">
        <v>41</v>
      </c>
      <c r="F250" s="20">
        <v>20.7</v>
      </c>
      <c r="G250" s="30">
        <v>0</v>
      </c>
      <c r="H250" s="30">
        <f>F250+G250</f>
        <v>20.7</v>
      </c>
    </row>
    <row r="251" spans="1:8" ht="11.25" customHeight="1" x14ac:dyDescent="0.2">
      <c r="A251" s="8" t="s">
        <v>89</v>
      </c>
      <c r="B251" s="10">
        <v>8</v>
      </c>
      <c r="C251" s="10">
        <v>1</v>
      </c>
      <c r="D251" s="23" t="s">
        <v>153</v>
      </c>
      <c r="E251" s="25" t="s">
        <v>38</v>
      </c>
      <c r="F251" s="20">
        <f>F252</f>
        <v>825.5</v>
      </c>
      <c r="G251" s="20">
        <f t="shared" ref="G251:H252" si="97">G252</f>
        <v>104</v>
      </c>
      <c r="H251" s="20">
        <f t="shared" si="97"/>
        <v>929.5</v>
      </c>
    </row>
    <row r="252" spans="1:8" ht="26.25" customHeight="1" x14ac:dyDescent="0.2">
      <c r="A252" s="8" t="s">
        <v>90</v>
      </c>
      <c r="B252" s="10">
        <v>8</v>
      </c>
      <c r="C252" s="10">
        <v>1</v>
      </c>
      <c r="D252" s="23" t="s">
        <v>155</v>
      </c>
      <c r="E252" s="25" t="s">
        <v>38</v>
      </c>
      <c r="F252" s="20">
        <f>F253</f>
        <v>825.5</v>
      </c>
      <c r="G252" s="20">
        <f t="shared" si="97"/>
        <v>104</v>
      </c>
      <c r="H252" s="20">
        <f t="shared" si="97"/>
        <v>929.5</v>
      </c>
    </row>
    <row r="253" spans="1:8" ht="26.25" customHeight="1" x14ac:dyDescent="0.2">
      <c r="A253" s="8" t="s">
        <v>66</v>
      </c>
      <c r="B253" s="10">
        <v>8</v>
      </c>
      <c r="C253" s="10">
        <v>1</v>
      </c>
      <c r="D253" s="23" t="s">
        <v>154</v>
      </c>
      <c r="E253" s="25"/>
      <c r="F253" s="20">
        <f>F254+F256</f>
        <v>825.5</v>
      </c>
      <c r="G253" s="20">
        <f t="shared" ref="G253:H253" si="98">G254+G256</f>
        <v>104</v>
      </c>
      <c r="H253" s="20">
        <f t="shared" si="98"/>
        <v>929.5</v>
      </c>
    </row>
    <row r="254" spans="1:8" ht="43.5" customHeight="1" x14ac:dyDescent="0.2">
      <c r="A254" s="3" t="s">
        <v>42</v>
      </c>
      <c r="B254" s="10">
        <v>8</v>
      </c>
      <c r="C254" s="10">
        <v>1</v>
      </c>
      <c r="D254" s="23" t="s">
        <v>154</v>
      </c>
      <c r="E254" s="25" t="s">
        <v>43</v>
      </c>
      <c r="F254" s="20">
        <f>F255</f>
        <v>227.5</v>
      </c>
      <c r="G254" s="20">
        <f t="shared" ref="G254:H254" si="99">G255</f>
        <v>0</v>
      </c>
      <c r="H254" s="20">
        <f t="shared" si="99"/>
        <v>227.5</v>
      </c>
    </row>
    <row r="255" spans="1:8" x14ac:dyDescent="0.2">
      <c r="A255" s="3" t="s">
        <v>44</v>
      </c>
      <c r="B255" s="10">
        <v>8</v>
      </c>
      <c r="C255" s="10">
        <v>1</v>
      </c>
      <c r="D255" s="23" t="s">
        <v>154</v>
      </c>
      <c r="E255" s="25" t="s">
        <v>45</v>
      </c>
      <c r="F255" s="20">
        <v>227.5</v>
      </c>
      <c r="G255" s="30">
        <v>0</v>
      </c>
      <c r="H255" s="30">
        <f>F255+G255</f>
        <v>227.5</v>
      </c>
    </row>
    <row r="256" spans="1:8" ht="22.5" customHeight="1" x14ac:dyDescent="0.2">
      <c r="A256" s="3" t="s">
        <v>138</v>
      </c>
      <c r="B256" s="10">
        <v>8</v>
      </c>
      <c r="C256" s="10">
        <v>1</v>
      </c>
      <c r="D256" s="23" t="s">
        <v>154</v>
      </c>
      <c r="E256" s="25" t="s">
        <v>39</v>
      </c>
      <c r="F256" s="20">
        <f>F257</f>
        <v>598</v>
      </c>
      <c r="G256" s="20">
        <f t="shared" ref="G256:H256" si="100">G257</f>
        <v>104</v>
      </c>
      <c r="H256" s="20">
        <f t="shared" si="100"/>
        <v>702</v>
      </c>
    </row>
    <row r="257" spans="1:8" ht="22.5" x14ac:dyDescent="0.2">
      <c r="A257" s="3" t="s">
        <v>40</v>
      </c>
      <c r="B257" s="10">
        <v>8</v>
      </c>
      <c r="C257" s="10">
        <v>1</v>
      </c>
      <c r="D257" s="23" t="s">
        <v>154</v>
      </c>
      <c r="E257" s="25" t="s">
        <v>41</v>
      </c>
      <c r="F257" s="20">
        <v>598</v>
      </c>
      <c r="G257" s="30">
        <v>104</v>
      </c>
      <c r="H257" s="30">
        <f>F257+G257</f>
        <v>702</v>
      </c>
    </row>
    <row r="258" spans="1:8" ht="11.25" customHeight="1" x14ac:dyDescent="0.2">
      <c r="A258" s="4" t="s">
        <v>27</v>
      </c>
      <c r="B258" s="10">
        <v>11</v>
      </c>
      <c r="C258" s="10">
        <v>0</v>
      </c>
      <c r="D258" s="23" t="s">
        <v>38</v>
      </c>
      <c r="E258" s="25" t="s">
        <v>38</v>
      </c>
      <c r="F258" s="20">
        <f>F259</f>
        <v>5458.4000000000005</v>
      </c>
      <c r="G258" s="20">
        <f t="shared" ref="G258:H262" si="101">G259</f>
        <v>2.3424999999999998</v>
      </c>
      <c r="H258" s="20">
        <f t="shared" si="101"/>
        <v>5460.7425000000003</v>
      </c>
    </row>
    <row r="259" spans="1:8" ht="11.25" customHeight="1" x14ac:dyDescent="0.2">
      <c r="A259" s="4" t="s">
        <v>20</v>
      </c>
      <c r="B259" s="10">
        <v>11</v>
      </c>
      <c r="C259" s="10">
        <v>1</v>
      </c>
      <c r="D259" s="23" t="s">
        <v>38</v>
      </c>
      <c r="E259" s="25" t="s">
        <v>38</v>
      </c>
      <c r="F259" s="20">
        <f>F260</f>
        <v>5458.4000000000005</v>
      </c>
      <c r="G259" s="20">
        <f t="shared" si="101"/>
        <v>2.3424999999999998</v>
      </c>
      <c r="H259" s="20">
        <f t="shared" si="101"/>
        <v>5460.7425000000003</v>
      </c>
    </row>
    <row r="260" spans="1:8" ht="30" customHeight="1" x14ac:dyDescent="0.2">
      <c r="A260" s="8" t="s">
        <v>240</v>
      </c>
      <c r="B260" s="10">
        <v>11</v>
      </c>
      <c r="C260" s="10">
        <v>1</v>
      </c>
      <c r="D260" s="23" t="s">
        <v>156</v>
      </c>
      <c r="E260" s="25" t="s">
        <v>38</v>
      </c>
      <c r="F260" s="20">
        <f>F261</f>
        <v>5458.4000000000005</v>
      </c>
      <c r="G260" s="20">
        <f t="shared" si="101"/>
        <v>2.3424999999999998</v>
      </c>
      <c r="H260" s="20">
        <f t="shared" si="101"/>
        <v>5460.7425000000003</v>
      </c>
    </row>
    <row r="261" spans="1:8" ht="15" customHeight="1" x14ac:dyDescent="0.2">
      <c r="A261" s="8" t="s">
        <v>46</v>
      </c>
      <c r="B261" s="10">
        <v>11</v>
      </c>
      <c r="C261" s="10">
        <v>1</v>
      </c>
      <c r="D261" s="23" t="s">
        <v>157</v>
      </c>
      <c r="E261" s="25" t="s">
        <v>38</v>
      </c>
      <c r="F261" s="20">
        <f>F262</f>
        <v>5458.4000000000005</v>
      </c>
      <c r="G261" s="20">
        <f t="shared" si="101"/>
        <v>2.3424999999999998</v>
      </c>
      <c r="H261" s="20">
        <f t="shared" si="101"/>
        <v>5460.7425000000003</v>
      </c>
    </row>
    <row r="262" spans="1:8" ht="31.5" customHeight="1" x14ac:dyDescent="0.2">
      <c r="A262" s="8" t="s">
        <v>91</v>
      </c>
      <c r="B262" s="10">
        <v>11</v>
      </c>
      <c r="C262" s="10">
        <v>1</v>
      </c>
      <c r="D262" s="23" t="s">
        <v>158</v>
      </c>
      <c r="E262" s="25"/>
      <c r="F262" s="20">
        <f>F263</f>
        <v>5458.4000000000005</v>
      </c>
      <c r="G262" s="20">
        <f t="shared" si="101"/>
        <v>2.3424999999999998</v>
      </c>
      <c r="H262" s="20">
        <f t="shared" si="101"/>
        <v>5460.7425000000003</v>
      </c>
    </row>
    <row r="263" spans="1:8" ht="32.25" customHeight="1" x14ac:dyDescent="0.2">
      <c r="A263" s="8" t="s">
        <v>66</v>
      </c>
      <c r="B263" s="10">
        <v>11</v>
      </c>
      <c r="C263" s="10">
        <v>1</v>
      </c>
      <c r="D263" s="23" t="s">
        <v>159</v>
      </c>
      <c r="E263" s="25" t="s">
        <v>38</v>
      </c>
      <c r="F263" s="20">
        <f>F264+F266+F268</f>
        <v>5458.4000000000005</v>
      </c>
      <c r="G263" s="20">
        <f t="shared" ref="G263:H263" si="102">G264+G266+G268</f>
        <v>2.3424999999999998</v>
      </c>
      <c r="H263" s="20">
        <f t="shared" si="102"/>
        <v>5460.7425000000003</v>
      </c>
    </row>
    <row r="264" spans="1:8" ht="45" customHeight="1" x14ac:dyDescent="0.2">
      <c r="A264" s="3" t="s">
        <v>42</v>
      </c>
      <c r="B264" s="10">
        <v>11</v>
      </c>
      <c r="C264" s="10">
        <v>1</v>
      </c>
      <c r="D264" s="23" t="s">
        <v>159</v>
      </c>
      <c r="E264" s="25" t="s">
        <v>43</v>
      </c>
      <c r="F264" s="20">
        <f>F265</f>
        <v>4081.8</v>
      </c>
      <c r="G264" s="20">
        <f t="shared" ref="G264:H264" si="103">G265</f>
        <v>0</v>
      </c>
      <c r="H264" s="20">
        <f t="shared" si="103"/>
        <v>4081.8</v>
      </c>
    </row>
    <row r="265" spans="1:8" x14ac:dyDescent="0.2">
      <c r="A265" s="3" t="s">
        <v>44</v>
      </c>
      <c r="B265" s="10">
        <v>11</v>
      </c>
      <c r="C265" s="10">
        <v>1</v>
      </c>
      <c r="D265" s="23" t="s">
        <v>159</v>
      </c>
      <c r="E265" s="25" t="s">
        <v>45</v>
      </c>
      <c r="F265" s="20">
        <v>4081.8</v>
      </c>
      <c r="G265" s="30">
        <v>0</v>
      </c>
      <c r="H265" s="30">
        <f>F265+G265</f>
        <v>4081.8</v>
      </c>
    </row>
    <row r="266" spans="1:8" ht="22.5" customHeight="1" x14ac:dyDescent="0.2">
      <c r="A266" s="3" t="s">
        <v>138</v>
      </c>
      <c r="B266" s="10">
        <v>11</v>
      </c>
      <c r="C266" s="10">
        <v>1</v>
      </c>
      <c r="D266" s="23" t="s">
        <v>159</v>
      </c>
      <c r="E266" s="25" t="s">
        <v>39</v>
      </c>
      <c r="F266" s="20">
        <f>F267</f>
        <v>1362.3</v>
      </c>
      <c r="G266" s="20">
        <f t="shared" ref="G266:H266" si="104">G267</f>
        <v>2.3424999999999998</v>
      </c>
      <c r="H266" s="20">
        <f t="shared" si="104"/>
        <v>1364.6424999999999</v>
      </c>
    </row>
    <row r="267" spans="1:8" ht="22.5" x14ac:dyDescent="0.2">
      <c r="A267" s="3" t="s">
        <v>40</v>
      </c>
      <c r="B267" s="10">
        <v>11</v>
      </c>
      <c r="C267" s="10">
        <v>1</v>
      </c>
      <c r="D267" s="23" t="s">
        <v>159</v>
      </c>
      <c r="E267" s="25" t="s">
        <v>41</v>
      </c>
      <c r="F267" s="20">
        <v>1362.3</v>
      </c>
      <c r="G267" s="30">
        <v>2.3424999999999998</v>
      </c>
      <c r="H267" s="30">
        <f>F267+G267</f>
        <v>1364.6424999999999</v>
      </c>
    </row>
    <row r="268" spans="1:8" ht="11.25" customHeight="1" x14ac:dyDescent="0.2">
      <c r="A268" s="3" t="s">
        <v>49</v>
      </c>
      <c r="B268" s="10">
        <v>11</v>
      </c>
      <c r="C268" s="10">
        <v>1</v>
      </c>
      <c r="D268" s="23" t="s">
        <v>159</v>
      </c>
      <c r="E268" s="25" t="s">
        <v>50</v>
      </c>
      <c r="F268" s="20">
        <f>F269</f>
        <v>14.3</v>
      </c>
      <c r="G268" s="20">
        <f t="shared" ref="G268:H268" si="105">G269</f>
        <v>0</v>
      </c>
      <c r="H268" s="20">
        <f t="shared" si="105"/>
        <v>14.3</v>
      </c>
    </row>
    <row r="269" spans="1:8" x14ac:dyDescent="0.2">
      <c r="A269" s="3" t="s">
        <v>51</v>
      </c>
      <c r="B269" s="10">
        <v>11</v>
      </c>
      <c r="C269" s="10">
        <v>1</v>
      </c>
      <c r="D269" s="23" t="s">
        <v>159</v>
      </c>
      <c r="E269" s="25" t="s">
        <v>52</v>
      </c>
      <c r="F269" s="20">
        <v>14.3</v>
      </c>
      <c r="G269" s="30">
        <v>0</v>
      </c>
      <c r="H269" s="30">
        <f>F269+G269</f>
        <v>14.3</v>
      </c>
    </row>
    <row r="270" spans="1:8" ht="12" thickBot="1" x14ac:dyDescent="0.25">
      <c r="A270" s="50"/>
      <c r="B270" s="51"/>
      <c r="C270" s="51"/>
      <c r="D270" s="52"/>
      <c r="E270" s="122" t="s">
        <v>120</v>
      </c>
      <c r="F270" s="121">
        <f>F7+F108+F115+F147+F170+F235+F258</f>
        <v>31018.476000000002</v>
      </c>
      <c r="G270" s="123">
        <f>G7+G108+G115+G147+G170+G235+G258</f>
        <v>1704</v>
      </c>
      <c r="H270" s="123">
        <f>H7+H108+H115+H147+H170+H235+H258</f>
        <v>32722.476000000002</v>
      </c>
    </row>
    <row r="271" spans="1:8" ht="11.25" customHeight="1" x14ac:dyDescent="0.2">
      <c r="F271" s="53"/>
    </row>
    <row r="272" spans="1:8" x14ac:dyDescent="0.2">
      <c r="F272" s="46"/>
    </row>
    <row r="274" spans="6:6" x14ac:dyDescent="0.2">
      <c r="F274" s="46"/>
    </row>
  </sheetData>
  <autoFilter ref="A6:H271"/>
  <mergeCells count="3">
    <mergeCell ref="A3:F3"/>
    <mergeCell ref="G1:H1"/>
    <mergeCell ref="G2:H2"/>
  </mergeCells>
  <pageMargins left="3.937007874015748E-2" right="3.937007874015748E-2" top="0" bottom="0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66"/>
  <sheetViews>
    <sheetView zoomScaleNormal="100" workbookViewId="0">
      <selection activeCell="D7" sqref="D7"/>
    </sheetView>
  </sheetViews>
  <sheetFormatPr defaultRowHeight="11.25" x14ac:dyDescent="0.2"/>
  <cols>
    <col min="1" max="1" width="55.140625" style="43" customWidth="1"/>
    <col min="2" max="2" width="18.42578125" style="42" customWidth="1"/>
    <col min="3" max="3" width="7.140625" style="44" customWidth="1"/>
    <col min="4" max="4" width="16.28515625" style="42" customWidth="1"/>
    <col min="5" max="5" width="14.7109375" style="44" customWidth="1"/>
    <col min="6" max="6" width="12.140625" style="44" customWidth="1"/>
    <col min="7" max="16384" width="9.140625" style="44"/>
  </cols>
  <sheetData>
    <row r="1" spans="1:6" ht="60" customHeight="1" x14ac:dyDescent="0.2">
      <c r="E1" s="137" t="s">
        <v>314</v>
      </c>
      <c r="F1" s="137"/>
    </row>
    <row r="2" spans="1:6" ht="51" customHeight="1" x14ac:dyDescent="0.2">
      <c r="C2" s="136"/>
      <c r="D2" s="136"/>
      <c r="E2" s="136" t="s">
        <v>183</v>
      </c>
      <c r="F2" s="136"/>
    </row>
    <row r="3" spans="1:6" ht="30" customHeight="1" x14ac:dyDescent="0.2">
      <c r="A3" s="135" t="s">
        <v>144</v>
      </c>
      <c r="B3" s="135"/>
      <c r="C3" s="135"/>
      <c r="D3" s="135"/>
    </row>
    <row r="4" spans="1:6" x14ac:dyDescent="0.2">
      <c r="A4" s="135"/>
      <c r="B4" s="135"/>
      <c r="C4" s="135"/>
      <c r="D4" s="135"/>
    </row>
    <row r="5" spans="1:6" x14ac:dyDescent="0.2">
      <c r="E5" s="42"/>
      <c r="F5" s="42" t="s">
        <v>140</v>
      </c>
    </row>
    <row r="6" spans="1:6" ht="67.5" x14ac:dyDescent="0.2">
      <c r="A6" s="72" t="s">
        <v>0</v>
      </c>
      <c r="B6" s="72" t="s">
        <v>3</v>
      </c>
      <c r="C6" s="72" t="s">
        <v>4</v>
      </c>
      <c r="D6" s="107" t="s">
        <v>315</v>
      </c>
      <c r="E6" s="40" t="s">
        <v>192</v>
      </c>
      <c r="F6" s="40" t="s">
        <v>193</v>
      </c>
    </row>
    <row r="7" spans="1:6" ht="22.5" x14ac:dyDescent="0.2">
      <c r="A7" s="4" t="s">
        <v>241</v>
      </c>
      <c r="B7" s="23" t="s">
        <v>143</v>
      </c>
      <c r="C7" s="25"/>
      <c r="D7" s="20">
        <f>D8</f>
        <v>303.76300000000003</v>
      </c>
      <c r="E7" s="20">
        <f t="shared" ref="E7:F8" si="0">E8</f>
        <v>0</v>
      </c>
      <c r="F7" s="20">
        <f t="shared" si="0"/>
        <v>303.76300000000003</v>
      </c>
    </row>
    <row r="8" spans="1:6" x14ac:dyDescent="0.2">
      <c r="A8" s="4" t="s">
        <v>96</v>
      </c>
      <c r="B8" s="23" t="s">
        <v>145</v>
      </c>
      <c r="C8" s="25"/>
      <c r="D8" s="20">
        <f>D9</f>
        <v>303.76300000000003</v>
      </c>
      <c r="E8" s="20">
        <f t="shared" si="0"/>
        <v>0</v>
      </c>
      <c r="F8" s="20">
        <f t="shared" si="0"/>
        <v>303.76300000000003</v>
      </c>
    </row>
    <row r="9" spans="1:6" ht="22.5" x14ac:dyDescent="0.2">
      <c r="A9" s="4" t="s">
        <v>97</v>
      </c>
      <c r="B9" s="23" t="s">
        <v>146</v>
      </c>
      <c r="C9" s="25"/>
      <c r="D9" s="20">
        <f>D15+D18+D10+D21</f>
        <v>303.76300000000003</v>
      </c>
      <c r="E9" s="20">
        <f t="shared" ref="E9:F9" si="1">E15+E18+E10+E21</f>
        <v>0</v>
      </c>
      <c r="F9" s="20">
        <f t="shared" si="1"/>
        <v>303.76300000000003</v>
      </c>
    </row>
    <row r="10" spans="1:6" x14ac:dyDescent="0.2">
      <c r="A10" s="3" t="s">
        <v>195</v>
      </c>
      <c r="B10" s="23" t="s">
        <v>196</v>
      </c>
      <c r="C10" s="25"/>
      <c r="D10" s="20">
        <f>D11+D13</f>
        <v>257.8</v>
      </c>
      <c r="E10" s="20">
        <f t="shared" ref="E10:F10" si="2">E11+E13</f>
        <v>0</v>
      </c>
      <c r="F10" s="20">
        <f t="shared" si="2"/>
        <v>257.8</v>
      </c>
    </row>
    <row r="11" spans="1:6" ht="45" x14ac:dyDescent="0.2">
      <c r="A11" s="3" t="s">
        <v>42</v>
      </c>
      <c r="B11" s="23" t="s">
        <v>196</v>
      </c>
      <c r="C11" s="25">
        <v>100</v>
      </c>
      <c r="D11" s="20">
        <f>D12</f>
        <v>247.8</v>
      </c>
      <c r="E11" s="20">
        <f t="shared" ref="E11:F11" si="3">E12</f>
        <v>0</v>
      </c>
      <c r="F11" s="20">
        <f t="shared" si="3"/>
        <v>247.8</v>
      </c>
    </row>
    <row r="12" spans="1:6" x14ac:dyDescent="0.2">
      <c r="A12" s="3" t="s">
        <v>44</v>
      </c>
      <c r="B12" s="23" t="s">
        <v>196</v>
      </c>
      <c r="C12" s="25">
        <v>110</v>
      </c>
      <c r="D12" s="20">
        <v>247.8</v>
      </c>
      <c r="E12" s="20">
        <v>0</v>
      </c>
      <c r="F12" s="20">
        <f>D12+E12</f>
        <v>247.8</v>
      </c>
    </row>
    <row r="13" spans="1:6" ht="22.5" x14ac:dyDescent="0.2">
      <c r="A13" s="3" t="s">
        <v>138</v>
      </c>
      <c r="B13" s="23" t="s">
        <v>196</v>
      </c>
      <c r="C13" s="25">
        <v>200</v>
      </c>
      <c r="D13" s="20">
        <f>D14</f>
        <v>10</v>
      </c>
      <c r="E13" s="20">
        <f t="shared" ref="E13:F13" si="4">E14</f>
        <v>0</v>
      </c>
      <c r="F13" s="20">
        <f t="shared" si="4"/>
        <v>10</v>
      </c>
    </row>
    <row r="14" spans="1:6" ht="22.5" x14ac:dyDescent="0.2">
      <c r="A14" s="3" t="s">
        <v>40</v>
      </c>
      <c r="B14" s="23" t="s">
        <v>196</v>
      </c>
      <c r="C14" s="25">
        <v>240</v>
      </c>
      <c r="D14" s="20">
        <v>10</v>
      </c>
      <c r="E14" s="20">
        <v>0</v>
      </c>
      <c r="F14" s="20">
        <f>D14+E14</f>
        <v>10</v>
      </c>
    </row>
    <row r="15" spans="1:6" ht="33.75" x14ac:dyDescent="0.2">
      <c r="A15" s="5" t="s">
        <v>110</v>
      </c>
      <c r="B15" s="23" t="s">
        <v>147</v>
      </c>
      <c r="C15" s="25"/>
      <c r="D15" s="20">
        <f>D16</f>
        <v>20.963000000000001</v>
      </c>
      <c r="E15" s="20">
        <f t="shared" ref="E15:F16" si="5">E16</f>
        <v>0</v>
      </c>
      <c r="F15" s="20">
        <f t="shared" si="5"/>
        <v>20.963000000000001</v>
      </c>
    </row>
    <row r="16" spans="1:6" ht="45" x14ac:dyDescent="0.2">
      <c r="A16" s="3" t="s">
        <v>42</v>
      </c>
      <c r="B16" s="23" t="s">
        <v>147</v>
      </c>
      <c r="C16" s="25">
        <v>100</v>
      </c>
      <c r="D16" s="20">
        <f>D17</f>
        <v>20.963000000000001</v>
      </c>
      <c r="E16" s="20">
        <f t="shared" si="5"/>
        <v>0</v>
      </c>
      <c r="F16" s="20">
        <f t="shared" si="5"/>
        <v>20.963000000000001</v>
      </c>
    </row>
    <row r="17" spans="1:6" x14ac:dyDescent="0.2">
      <c r="A17" s="3" t="s">
        <v>44</v>
      </c>
      <c r="B17" s="23" t="s">
        <v>147</v>
      </c>
      <c r="C17" s="25">
        <v>110</v>
      </c>
      <c r="D17" s="20">
        <v>20.963000000000001</v>
      </c>
      <c r="E17" s="30">
        <v>0</v>
      </c>
      <c r="F17" s="30">
        <f>D17+E17</f>
        <v>20.963000000000001</v>
      </c>
    </row>
    <row r="18" spans="1:6" ht="22.5" x14ac:dyDescent="0.2">
      <c r="A18" s="3" t="s">
        <v>142</v>
      </c>
      <c r="B18" s="23" t="s">
        <v>136</v>
      </c>
      <c r="C18" s="25"/>
      <c r="D18" s="20">
        <f>D19</f>
        <v>0</v>
      </c>
      <c r="E18" s="20">
        <f t="shared" ref="E18:F19" si="6">E19</f>
        <v>0</v>
      </c>
      <c r="F18" s="20">
        <f t="shared" si="6"/>
        <v>0</v>
      </c>
    </row>
    <row r="19" spans="1:6" ht="45" x14ac:dyDescent="0.2">
      <c r="A19" s="3" t="s">
        <v>42</v>
      </c>
      <c r="B19" s="23" t="s">
        <v>136</v>
      </c>
      <c r="C19" s="25">
        <v>100</v>
      </c>
      <c r="D19" s="20">
        <f>D20</f>
        <v>0</v>
      </c>
      <c r="E19" s="20">
        <f t="shared" si="6"/>
        <v>0</v>
      </c>
      <c r="F19" s="20">
        <f t="shared" si="6"/>
        <v>0</v>
      </c>
    </row>
    <row r="20" spans="1:6" x14ac:dyDescent="0.2">
      <c r="A20" s="3" t="s">
        <v>44</v>
      </c>
      <c r="B20" s="9" t="s">
        <v>136</v>
      </c>
      <c r="C20" s="25">
        <v>110</v>
      </c>
      <c r="D20" s="20">
        <v>0</v>
      </c>
      <c r="E20" s="30">
        <v>0</v>
      </c>
      <c r="F20" s="30">
        <f>D20+E20</f>
        <v>0</v>
      </c>
    </row>
    <row r="21" spans="1:6" ht="33.75" x14ac:dyDescent="0.2">
      <c r="A21" s="3" t="s">
        <v>217</v>
      </c>
      <c r="B21" s="23" t="s">
        <v>218</v>
      </c>
      <c r="C21" s="25"/>
      <c r="D21" s="20">
        <f>D22</f>
        <v>25</v>
      </c>
      <c r="E21" s="20">
        <f t="shared" ref="E21:F22" si="7">E22</f>
        <v>0</v>
      </c>
      <c r="F21" s="20">
        <f t="shared" si="7"/>
        <v>25</v>
      </c>
    </row>
    <row r="22" spans="1:6" ht="45" x14ac:dyDescent="0.2">
      <c r="A22" s="3" t="s">
        <v>42</v>
      </c>
      <c r="B22" s="23" t="s">
        <v>218</v>
      </c>
      <c r="C22" s="25">
        <v>100</v>
      </c>
      <c r="D22" s="20">
        <f>D23</f>
        <v>25</v>
      </c>
      <c r="E22" s="20">
        <f t="shared" si="7"/>
        <v>0</v>
      </c>
      <c r="F22" s="20">
        <f t="shared" si="7"/>
        <v>25</v>
      </c>
    </row>
    <row r="23" spans="1:6" x14ac:dyDescent="0.2">
      <c r="A23" s="3" t="s">
        <v>44</v>
      </c>
      <c r="B23" s="23" t="s">
        <v>218</v>
      </c>
      <c r="C23" s="25">
        <v>110</v>
      </c>
      <c r="D23" s="20">
        <v>25</v>
      </c>
      <c r="E23" s="30">
        <v>0</v>
      </c>
      <c r="F23" s="30">
        <f>D23+E23</f>
        <v>25</v>
      </c>
    </row>
    <row r="24" spans="1:6" ht="22.5" x14ac:dyDescent="0.2">
      <c r="A24" s="8" t="s">
        <v>239</v>
      </c>
      <c r="B24" s="23" t="s">
        <v>148</v>
      </c>
      <c r="C24" s="25" t="s">
        <v>38</v>
      </c>
      <c r="D24" s="20">
        <f>D25+D41</f>
        <v>2539.9880000000003</v>
      </c>
      <c r="E24" s="20">
        <f t="shared" ref="E24:F24" si="8">E25+E41</f>
        <v>104</v>
      </c>
      <c r="F24" s="20">
        <f t="shared" si="8"/>
        <v>2643.9880000000003</v>
      </c>
    </row>
    <row r="25" spans="1:6" ht="33.75" x14ac:dyDescent="0.2">
      <c r="A25" s="8" t="s">
        <v>86</v>
      </c>
      <c r="B25" s="23" t="s">
        <v>149</v>
      </c>
      <c r="C25" s="25" t="s">
        <v>38</v>
      </c>
      <c r="D25" s="20">
        <f>D26</f>
        <v>1714.4880000000001</v>
      </c>
      <c r="E25" s="20">
        <f t="shared" ref="E25:F25" si="9">E26</f>
        <v>0</v>
      </c>
      <c r="F25" s="20">
        <f t="shared" si="9"/>
        <v>1714.4880000000001</v>
      </c>
    </row>
    <row r="26" spans="1:6" x14ac:dyDescent="0.2">
      <c r="A26" s="8" t="s">
        <v>87</v>
      </c>
      <c r="B26" s="23" t="s">
        <v>150</v>
      </c>
      <c r="C26" s="25"/>
      <c r="D26" s="20">
        <f>D27+D32+D35+D38</f>
        <v>1714.4880000000001</v>
      </c>
      <c r="E26" s="20">
        <f t="shared" ref="E26:F26" si="10">E27+E32+E35+E38</f>
        <v>0</v>
      </c>
      <c r="F26" s="20">
        <f t="shared" si="10"/>
        <v>1714.4880000000001</v>
      </c>
    </row>
    <row r="27" spans="1:6" ht="22.5" x14ac:dyDescent="0.2">
      <c r="A27" s="8" t="s">
        <v>66</v>
      </c>
      <c r="B27" s="23" t="s">
        <v>151</v>
      </c>
      <c r="C27" s="25" t="s">
        <v>38</v>
      </c>
      <c r="D27" s="20">
        <f>D28+D30</f>
        <v>1575.9880000000001</v>
      </c>
      <c r="E27" s="20">
        <f t="shared" ref="E27:F27" si="11">E28+E30</f>
        <v>0</v>
      </c>
      <c r="F27" s="20">
        <f t="shared" si="11"/>
        <v>1575.9880000000001</v>
      </c>
    </row>
    <row r="28" spans="1:6" ht="45" x14ac:dyDescent="0.2">
      <c r="A28" s="3" t="s">
        <v>42</v>
      </c>
      <c r="B28" s="23" t="s">
        <v>151</v>
      </c>
      <c r="C28" s="25" t="s">
        <v>43</v>
      </c>
      <c r="D28" s="20">
        <f>D29</f>
        <v>1288.7</v>
      </c>
      <c r="E28" s="20">
        <f t="shared" ref="E28:F28" si="12">E29</f>
        <v>0</v>
      </c>
      <c r="F28" s="20">
        <f t="shared" si="12"/>
        <v>1288.7</v>
      </c>
    </row>
    <row r="29" spans="1:6" x14ac:dyDescent="0.2">
      <c r="A29" s="3" t="s">
        <v>44</v>
      </c>
      <c r="B29" s="23" t="s">
        <v>151</v>
      </c>
      <c r="C29" s="25" t="s">
        <v>45</v>
      </c>
      <c r="D29" s="20">
        <v>1288.7</v>
      </c>
      <c r="E29" s="30">
        <v>0</v>
      </c>
      <c r="F29" s="30">
        <f>D29+E29</f>
        <v>1288.7</v>
      </c>
    </row>
    <row r="30" spans="1:6" ht="22.5" x14ac:dyDescent="0.2">
      <c r="A30" s="3" t="s">
        <v>138</v>
      </c>
      <c r="B30" s="23" t="s">
        <v>151</v>
      </c>
      <c r="C30" s="25" t="s">
        <v>39</v>
      </c>
      <c r="D30" s="20">
        <f>D31</f>
        <v>287.28800000000001</v>
      </c>
      <c r="E30" s="20">
        <f t="shared" ref="E30:F30" si="13">E31</f>
        <v>0</v>
      </c>
      <c r="F30" s="20">
        <f t="shared" si="13"/>
        <v>287.28800000000001</v>
      </c>
    </row>
    <row r="31" spans="1:6" ht="22.5" x14ac:dyDescent="0.2">
      <c r="A31" s="3" t="s">
        <v>40</v>
      </c>
      <c r="B31" s="23" t="s">
        <v>151</v>
      </c>
      <c r="C31" s="25" t="s">
        <v>41</v>
      </c>
      <c r="D31" s="20">
        <v>287.28800000000001</v>
      </c>
      <c r="E31" s="30">
        <v>0</v>
      </c>
      <c r="F31" s="30">
        <f>D31+E31</f>
        <v>287.28800000000001</v>
      </c>
    </row>
    <row r="32" spans="1:6" ht="33.75" x14ac:dyDescent="0.2">
      <c r="A32" s="8" t="s">
        <v>88</v>
      </c>
      <c r="B32" s="23" t="s">
        <v>152</v>
      </c>
      <c r="C32" s="25"/>
      <c r="D32" s="20">
        <f>D33</f>
        <v>117.8</v>
      </c>
      <c r="E32" s="20">
        <f t="shared" ref="E32:F33" si="14">E33</f>
        <v>0</v>
      </c>
      <c r="F32" s="20">
        <f t="shared" si="14"/>
        <v>117.8</v>
      </c>
    </row>
    <row r="33" spans="1:6" ht="22.5" x14ac:dyDescent="0.2">
      <c r="A33" s="3" t="s">
        <v>138</v>
      </c>
      <c r="B33" s="23" t="s">
        <v>152</v>
      </c>
      <c r="C33" s="25" t="s">
        <v>39</v>
      </c>
      <c r="D33" s="20">
        <f>D34</f>
        <v>117.8</v>
      </c>
      <c r="E33" s="20">
        <f t="shared" si="14"/>
        <v>0</v>
      </c>
      <c r="F33" s="20">
        <f t="shared" si="14"/>
        <v>117.8</v>
      </c>
    </row>
    <row r="34" spans="1:6" ht="22.5" x14ac:dyDescent="0.2">
      <c r="A34" s="3" t="s">
        <v>40</v>
      </c>
      <c r="B34" s="23" t="s">
        <v>152</v>
      </c>
      <c r="C34" s="25" t="s">
        <v>41</v>
      </c>
      <c r="D34" s="20">
        <v>117.8</v>
      </c>
      <c r="E34" s="30">
        <v>0</v>
      </c>
      <c r="F34" s="30">
        <f>D34+E34</f>
        <v>117.8</v>
      </c>
    </row>
    <row r="35" spans="1:6" ht="22.5" x14ac:dyDescent="0.2">
      <c r="A35" s="8" t="s">
        <v>142</v>
      </c>
      <c r="B35" s="9" t="s">
        <v>137</v>
      </c>
      <c r="C35" s="25" t="s">
        <v>38</v>
      </c>
      <c r="D35" s="20">
        <f>D36</f>
        <v>0</v>
      </c>
      <c r="E35" s="20">
        <f t="shared" ref="E35:F36" si="15">E36</f>
        <v>0</v>
      </c>
      <c r="F35" s="20">
        <f t="shared" si="15"/>
        <v>0</v>
      </c>
    </row>
    <row r="36" spans="1:6" ht="22.5" x14ac:dyDescent="0.2">
      <c r="A36" s="3" t="s">
        <v>138</v>
      </c>
      <c r="B36" s="9" t="s">
        <v>137</v>
      </c>
      <c r="C36" s="25" t="s">
        <v>39</v>
      </c>
      <c r="D36" s="20">
        <f>D37</f>
        <v>0</v>
      </c>
      <c r="E36" s="20">
        <f t="shared" si="15"/>
        <v>0</v>
      </c>
      <c r="F36" s="20">
        <f t="shared" si="15"/>
        <v>0</v>
      </c>
    </row>
    <row r="37" spans="1:6" ht="22.5" x14ac:dyDescent="0.2">
      <c r="A37" s="3" t="s">
        <v>40</v>
      </c>
      <c r="B37" s="9" t="s">
        <v>137</v>
      </c>
      <c r="C37" s="25" t="s">
        <v>41</v>
      </c>
      <c r="D37" s="20">
        <v>0</v>
      </c>
      <c r="E37" s="30">
        <v>0</v>
      </c>
      <c r="F37" s="30">
        <f>D37+E37</f>
        <v>0</v>
      </c>
    </row>
    <row r="38" spans="1:6" ht="45" x14ac:dyDescent="0.2">
      <c r="A38" s="3" t="s">
        <v>220</v>
      </c>
      <c r="B38" s="23" t="s">
        <v>219</v>
      </c>
      <c r="C38" s="25" t="s">
        <v>38</v>
      </c>
      <c r="D38" s="20">
        <f>D39</f>
        <v>20.7</v>
      </c>
      <c r="E38" s="20">
        <f t="shared" ref="E38:F39" si="16">E39</f>
        <v>0</v>
      </c>
      <c r="F38" s="20">
        <f t="shared" si="16"/>
        <v>20.7</v>
      </c>
    </row>
    <row r="39" spans="1:6" ht="22.5" x14ac:dyDescent="0.2">
      <c r="A39" s="3" t="s">
        <v>138</v>
      </c>
      <c r="B39" s="23" t="s">
        <v>219</v>
      </c>
      <c r="C39" s="25" t="s">
        <v>39</v>
      </c>
      <c r="D39" s="20">
        <f>D40</f>
        <v>20.7</v>
      </c>
      <c r="E39" s="20">
        <f t="shared" si="16"/>
        <v>0</v>
      </c>
      <c r="F39" s="20">
        <f t="shared" si="16"/>
        <v>20.7</v>
      </c>
    </row>
    <row r="40" spans="1:6" ht="22.5" x14ac:dyDescent="0.2">
      <c r="A40" s="3" t="s">
        <v>40</v>
      </c>
      <c r="B40" s="23" t="s">
        <v>219</v>
      </c>
      <c r="C40" s="25" t="s">
        <v>41</v>
      </c>
      <c r="D40" s="20">
        <v>20.7</v>
      </c>
      <c r="E40" s="30">
        <v>0</v>
      </c>
      <c r="F40" s="30">
        <f>D40+E40</f>
        <v>20.7</v>
      </c>
    </row>
    <row r="41" spans="1:6" x14ac:dyDescent="0.2">
      <c r="A41" s="8" t="s">
        <v>89</v>
      </c>
      <c r="B41" s="23" t="s">
        <v>153</v>
      </c>
      <c r="C41" s="25" t="s">
        <v>38</v>
      </c>
      <c r="D41" s="20">
        <f>D42</f>
        <v>825.5</v>
      </c>
      <c r="E41" s="20">
        <f t="shared" ref="E41:F42" si="17">E42</f>
        <v>104</v>
      </c>
      <c r="F41" s="20">
        <f t="shared" si="17"/>
        <v>929.5</v>
      </c>
    </row>
    <row r="42" spans="1:6" ht="22.5" x14ac:dyDescent="0.2">
      <c r="A42" s="8" t="s">
        <v>90</v>
      </c>
      <c r="B42" s="23" t="s">
        <v>155</v>
      </c>
      <c r="C42" s="25" t="s">
        <v>38</v>
      </c>
      <c r="D42" s="20">
        <f>D43</f>
        <v>825.5</v>
      </c>
      <c r="E42" s="20">
        <f t="shared" si="17"/>
        <v>104</v>
      </c>
      <c r="F42" s="20">
        <f t="shared" si="17"/>
        <v>929.5</v>
      </c>
    </row>
    <row r="43" spans="1:6" ht="22.5" x14ac:dyDescent="0.2">
      <c r="A43" s="8" t="s">
        <v>66</v>
      </c>
      <c r="B43" s="23" t="s">
        <v>154</v>
      </c>
      <c r="C43" s="25"/>
      <c r="D43" s="20">
        <f>D44+D46</f>
        <v>825.5</v>
      </c>
      <c r="E43" s="20">
        <f t="shared" ref="E43:F43" si="18">E44+E46</f>
        <v>104</v>
      </c>
      <c r="F43" s="20">
        <f t="shared" si="18"/>
        <v>929.5</v>
      </c>
    </row>
    <row r="44" spans="1:6" ht="45" x14ac:dyDescent="0.2">
      <c r="A44" s="3" t="s">
        <v>42</v>
      </c>
      <c r="B44" s="23" t="s">
        <v>154</v>
      </c>
      <c r="C44" s="25" t="s">
        <v>43</v>
      </c>
      <c r="D44" s="20">
        <f>D45</f>
        <v>227.5</v>
      </c>
      <c r="E44" s="20">
        <f t="shared" ref="E44:F44" si="19">E45</f>
        <v>0</v>
      </c>
      <c r="F44" s="20">
        <f t="shared" si="19"/>
        <v>227.5</v>
      </c>
    </row>
    <row r="45" spans="1:6" x14ac:dyDescent="0.2">
      <c r="A45" s="3" t="s">
        <v>44</v>
      </c>
      <c r="B45" s="23" t="s">
        <v>154</v>
      </c>
      <c r="C45" s="25" t="s">
        <v>45</v>
      </c>
      <c r="D45" s="20">
        <v>227.5</v>
      </c>
      <c r="E45" s="30">
        <v>0</v>
      </c>
      <c r="F45" s="30">
        <f>D45+E45</f>
        <v>227.5</v>
      </c>
    </row>
    <row r="46" spans="1:6" ht="22.5" x14ac:dyDescent="0.2">
      <c r="A46" s="3" t="s">
        <v>138</v>
      </c>
      <c r="B46" s="23" t="s">
        <v>154</v>
      </c>
      <c r="C46" s="25" t="s">
        <v>39</v>
      </c>
      <c r="D46" s="20">
        <f>D47</f>
        <v>598</v>
      </c>
      <c r="E46" s="20">
        <f t="shared" ref="E46:F46" si="20">E47</f>
        <v>104</v>
      </c>
      <c r="F46" s="20">
        <f t="shared" si="20"/>
        <v>702</v>
      </c>
    </row>
    <row r="47" spans="1:6" ht="22.5" x14ac:dyDescent="0.2">
      <c r="A47" s="3" t="s">
        <v>40</v>
      </c>
      <c r="B47" s="23" t="s">
        <v>154</v>
      </c>
      <c r="C47" s="25" t="s">
        <v>41</v>
      </c>
      <c r="D47" s="20">
        <v>598</v>
      </c>
      <c r="E47" s="30">
        <v>104</v>
      </c>
      <c r="F47" s="30">
        <f>D47+E47</f>
        <v>702</v>
      </c>
    </row>
    <row r="48" spans="1:6" ht="33.75" x14ac:dyDescent="0.2">
      <c r="A48" s="8" t="s">
        <v>242</v>
      </c>
      <c r="B48" s="23" t="s">
        <v>156</v>
      </c>
      <c r="C48" s="25" t="s">
        <v>38</v>
      </c>
      <c r="D48" s="20">
        <f>D49</f>
        <v>5458.4000000000005</v>
      </c>
      <c r="E48" s="20">
        <f t="shared" ref="E48:F50" si="21">E49</f>
        <v>2.3424999999999998</v>
      </c>
      <c r="F48" s="20">
        <f t="shared" si="21"/>
        <v>5460.7425000000003</v>
      </c>
    </row>
    <row r="49" spans="1:6" x14ac:dyDescent="0.2">
      <c r="A49" s="8" t="s">
        <v>46</v>
      </c>
      <c r="B49" s="23" t="s">
        <v>157</v>
      </c>
      <c r="C49" s="25" t="s">
        <v>38</v>
      </c>
      <c r="D49" s="20">
        <f>D50</f>
        <v>5458.4000000000005</v>
      </c>
      <c r="E49" s="20">
        <f t="shared" si="21"/>
        <v>2.3424999999999998</v>
      </c>
      <c r="F49" s="20">
        <f t="shared" si="21"/>
        <v>5460.7425000000003</v>
      </c>
    </row>
    <row r="50" spans="1:6" ht="22.5" x14ac:dyDescent="0.2">
      <c r="A50" s="8" t="s">
        <v>91</v>
      </c>
      <c r="B50" s="23" t="s">
        <v>158</v>
      </c>
      <c r="C50" s="25"/>
      <c r="D50" s="20">
        <f>D51</f>
        <v>5458.4000000000005</v>
      </c>
      <c r="E50" s="20">
        <f t="shared" si="21"/>
        <v>2.3424999999999998</v>
      </c>
      <c r="F50" s="20">
        <f t="shared" si="21"/>
        <v>5460.7425000000003</v>
      </c>
    </row>
    <row r="51" spans="1:6" ht="22.5" x14ac:dyDescent="0.2">
      <c r="A51" s="8" t="s">
        <v>66</v>
      </c>
      <c r="B51" s="23" t="s">
        <v>159</v>
      </c>
      <c r="C51" s="25" t="s">
        <v>38</v>
      </c>
      <c r="D51" s="20">
        <f>D52+D54+D56</f>
        <v>5458.4000000000005</v>
      </c>
      <c r="E51" s="20">
        <f t="shared" ref="E51:F51" si="22">E52+E54+E56</f>
        <v>2.3424999999999998</v>
      </c>
      <c r="F51" s="20">
        <f t="shared" si="22"/>
        <v>5460.7425000000003</v>
      </c>
    </row>
    <row r="52" spans="1:6" ht="45" x14ac:dyDescent="0.2">
      <c r="A52" s="3" t="s">
        <v>42</v>
      </c>
      <c r="B52" s="23" t="s">
        <v>159</v>
      </c>
      <c r="C52" s="25" t="s">
        <v>43</v>
      </c>
      <c r="D52" s="20">
        <f>D53</f>
        <v>4081.8</v>
      </c>
      <c r="E52" s="20">
        <f t="shared" ref="E52:F52" si="23">E53</f>
        <v>0</v>
      </c>
      <c r="F52" s="20">
        <f t="shared" si="23"/>
        <v>4081.8</v>
      </c>
    </row>
    <row r="53" spans="1:6" x14ac:dyDescent="0.2">
      <c r="A53" s="3" t="s">
        <v>44</v>
      </c>
      <c r="B53" s="23" t="s">
        <v>159</v>
      </c>
      <c r="C53" s="25" t="s">
        <v>45</v>
      </c>
      <c r="D53" s="20">
        <v>4081.8</v>
      </c>
      <c r="E53" s="30">
        <v>0</v>
      </c>
      <c r="F53" s="30">
        <f>D53+E53</f>
        <v>4081.8</v>
      </c>
    </row>
    <row r="54" spans="1:6" ht="22.5" x14ac:dyDescent="0.2">
      <c r="A54" s="3" t="s">
        <v>138</v>
      </c>
      <c r="B54" s="23" t="s">
        <v>159</v>
      </c>
      <c r="C54" s="25" t="s">
        <v>39</v>
      </c>
      <c r="D54" s="20">
        <f>D55</f>
        <v>1362.3</v>
      </c>
      <c r="E54" s="20">
        <f t="shared" ref="E54:F54" si="24">E55</f>
        <v>2.3424999999999998</v>
      </c>
      <c r="F54" s="20">
        <f t="shared" si="24"/>
        <v>1364.6424999999999</v>
      </c>
    </row>
    <row r="55" spans="1:6" ht="22.5" x14ac:dyDescent="0.2">
      <c r="A55" s="3" t="s">
        <v>40</v>
      </c>
      <c r="B55" s="23" t="s">
        <v>159</v>
      </c>
      <c r="C55" s="25" t="s">
        <v>41</v>
      </c>
      <c r="D55" s="20">
        <v>1362.3</v>
      </c>
      <c r="E55" s="30">
        <v>2.3424999999999998</v>
      </c>
      <c r="F55" s="30">
        <f>D55+E55</f>
        <v>1364.6424999999999</v>
      </c>
    </row>
    <row r="56" spans="1:6" x14ac:dyDescent="0.2">
      <c r="A56" s="3" t="s">
        <v>49</v>
      </c>
      <c r="B56" s="23" t="s">
        <v>159</v>
      </c>
      <c r="C56" s="25" t="s">
        <v>50</v>
      </c>
      <c r="D56" s="20">
        <f>D57</f>
        <v>14.3</v>
      </c>
      <c r="E56" s="20">
        <f t="shared" ref="E56:F56" si="25">E57</f>
        <v>0</v>
      </c>
      <c r="F56" s="20">
        <f t="shared" si="25"/>
        <v>14.3</v>
      </c>
    </row>
    <row r="57" spans="1:6" x14ac:dyDescent="0.2">
      <c r="A57" s="3" t="s">
        <v>51</v>
      </c>
      <c r="B57" s="23" t="s">
        <v>159</v>
      </c>
      <c r="C57" s="25" t="s">
        <v>52</v>
      </c>
      <c r="D57" s="20">
        <v>14.3</v>
      </c>
      <c r="E57" s="30">
        <v>0</v>
      </c>
      <c r="F57" s="30">
        <f>D57+E57</f>
        <v>14.3</v>
      </c>
    </row>
    <row r="58" spans="1:6" ht="33.75" x14ac:dyDescent="0.2">
      <c r="A58" s="8" t="s">
        <v>236</v>
      </c>
      <c r="B58" s="23" t="s">
        <v>160</v>
      </c>
      <c r="C58" s="25" t="s">
        <v>38</v>
      </c>
      <c r="D58" s="20">
        <f>D59+D73+D81+D86</f>
        <v>3414.6109999999999</v>
      </c>
      <c r="E58" s="20">
        <f t="shared" ref="E58:F58" si="26">E59+E73+E81+E86</f>
        <v>0</v>
      </c>
      <c r="F58" s="20">
        <f t="shared" si="26"/>
        <v>3414.6109999999999</v>
      </c>
    </row>
    <row r="59" spans="1:6" ht="22.5" x14ac:dyDescent="0.2">
      <c r="A59" s="8" t="s">
        <v>53</v>
      </c>
      <c r="B59" s="23" t="s">
        <v>161</v>
      </c>
      <c r="C59" s="25" t="s">
        <v>38</v>
      </c>
      <c r="D59" s="20">
        <f>D60</f>
        <v>2499.3109999999997</v>
      </c>
      <c r="E59" s="20">
        <f t="shared" ref="E59:F59" si="27">E60</f>
        <v>0</v>
      </c>
      <c r="F59" s="20">
        <f t="shared" si="27"/>
        <v>2499.3109999999997</v>
      </c>
    </row>
    <row r="60" spans="1:6" ht="22.5" x14ac:dyDescent="0.2">
      <c r="A60" s="8" t="s">
        <v>81</v>
      </c>
      <c r="B60" s="23" t="s">
        <v>162</v>
      </c>
      <c r="C60" s="25" t="s">
        <v>38</v>
      </c>
      <c r="D60" s="20">
        <f>D61+D67+D64+D70</f>
        <v>2499.3109999999997</v>
      </c>
      <c r="E60" s="20">
        <f t="shared" ref="E60:F60" si="28">E61+E67+E64+E70</f>
        <v>0</v>
      </c>
      <c r="F60" s="20">
        <f t="shared" si="28"/>
        <v>2499.3109999999997</v>
      </c>
    </row>
    <row r="61" spans="1:6" ht="45" x14ac:dyDescent="0.2">
      <c r="A61" s="8" t="s">
        <v>105</v>
      </c>
      <c r="B61" s="23" t="s">
        <v>163</v>
      </c>
      <c r="C61" s="25"/>
      <c r="D61" s="20">
        <f>D62</f>
        <v>2360.1</v>
      </c>
      <c r="E61" s="20">
        <f t="shared" ref="E61:F62" si="29">E62</f>
        <v>0</v>
      </c>
      <c r="F61" s="20">
        <f t="shared" si="29"/>
        <v>2360.1</v>
      </c>
    </row>
    <row r="62" spans="1:6" ht="22.5" x14ac:dyDescent="0.2">
      <c r="A62" s="3" t="s">
        <v>138</v>
      </c>
      <c r="B62" s="23" t="s">
        <v>163</v>
      </c>
      <c r="C62" s="25" t="s">
        <v>39</v>
      </c>
      <c r="D62" s="20">
        <f>D63</f>
        <v>2360.1</v>
      </c>
      <c r="E62" s="20">
        <f t="shared" si="29"/>
        <v>0</v>
      </c>
      <c r="F62" s="20">
        <f t="shared" si="29"/>
        <v>2360.1</v>
      </c>
    </row>
    <row r="63" spans="1:6" ht="22.5" x14ac:dyDescent="0.2">
      <c r="A63" s="3" t="s">
        <v>40</v>
      </c>
      <c r="B63" s="23" t="s">
        <v>163</v>
      </c>
      <c r="C63" s="25" t="s">
        <v>41</v>
      </c>
      <c r="D63" s="20">
        <v>2360.1</v>
      </c>
      <c r="E63" s="30">
        <v>0</v>
      </c>
      <c r="F63" s="30">
        <f>D63+E63</f>
        <v>2360.1</v>
      </c>
    </row>
    <row r="64" spans="1:6" ht="22.5" x14ac:dyDescent="0.2">
      <c r="A64" s="3" t="s">
        <v>69</v>
      </c>
      <c r="B64" s="23" t="s">
        <v>221</v>
      </c>
      <c r="C64" s="25"/>
      <c r="D64" s="20">
        <f>D65</f>
        <v>15.010999999999999</v>
      </c>
      <c r="E64" s="20">
        <f t="shared" ref="E64:F65" si="30">E65</f>
        <v>0</v>
      </c>
      <c r="F64" s="20">
        <f t="shared" si="30"/>
        <v>15.010999999999999</v>
      </c>
    </row>
    <row r="65" spans="1:6" ht="22.5" x14ac:dyDescent="0.2">
      <c r="A65" s="3" t="s">
        <v>138</v>
      </c>
      <c r="B65" s="23" t="s">
        <v>221</v>
      </c>
      <c r="C65" s="25" t="s">
        <v>39</v>
      </c>
      <c r="D65" s="20">
        <f>D66</f>
        <v>15.010999999999999</v>
      </c>
      <c r="E65" s="20">
        <f t="shared" si="30"/>
        <v>0</v>
      </c>
      <c r="F65" s="20">
        <f t="shared" si="30"/>
        <v>15.010999999999999</v>
      </c>
    </row>
    <row r="66" spans="1:6" ht="22.5" x14ac:dyDescent="0.2">
      <c r="A66" s="3" t="s">
        <v>40</v>
      </c>
      <c r="B66" s="23" t="s">
        <v>221</v>
      </c>
      <c r="C66" s="25" t="s">
        <v>41</v>
      </c>
      <c r="D66" s="20">
        <v>15.010999999999999</v>
      </c>
      <c r="E66" s="30">
        <v>0</v>
      </c>
      <c r="F66" s="30">
        <f>D66+E66</f>
        <v>15.010999999999999</v>
      </c>
    </row>
    <row r="67" spans="1:6" ht="22.5" x14ac:dyDescent="0.2">
      <c r="A67" s="3" t="s">
        <v>142</v>
      </c>
      <c r="B67" s="23" t="s">
        <v>135</v>
      </c>
      <c r="C67" s="25"/>
      <c r="D67" s="20">
        <f>D68</f>
        <v>0</v>
      </c>
      <c r="E67" s="20">
        <f t="shared" ref="E67:F68" si="31">E68</f>
        <v>0</v>
      </c>
      <c r="F67" s="20">
        <f t="shared" si="31"/>
        <v>0</v>
      </c>
    </row>
    <row r="68" spans="1:6" ht="22.5" x14ac:dyDescent="0.2">
      <c r="A68" s="3" t="s">
        <v>138</v>
      </c>
      <c r="B68" s="23" t="s">
        <v>135</v>
      </c>
      <c r="C68" s="25">
        <v>200</v>
      </c>
      <c r="D68" s="20">
        <f>D69</f>
        <v>0</v>
      </c>
      <c r="E68" s="20">
        <f t="shared" si="31"/>
        <v>0</v>
      </c>
      <c r="F68" s="20">
        <f t="shared" si="31"/>
        <v>0</v>
      </c>
    </row>
    <row r="69" spans="1:6" ht="22.5" x14ac:dyDescent="0.2">
      <c r="A69" s="3" t="s">
        <v>40</v>
      </c>
      <c r="B69" s="23" t="s">
        <v>135</v>
      </c>
      <c r="C69" s="25">
        <v>240</v>
      </c>
      <c r="D69" s="20">
        <v>0</v>
      </c>
      <c r="E69" s="30">
        <v>0</v>
      </c>
      <c r="F69" s="30">
        <f>D69+E69</f>
        <v>0</v>
      </c>
    </row>
    <row r="70" spans="1:6" ht="45" x14ac:dyDescent="0.2">
      <c r="A70" s="3" t="s">
        <v>213</v>
      </c>
      <c r="B70" s="23" t="s">
        <v>214</v>
      </c>
      <c r="C70" s="25"/>
      <c r="D70" s="20">
        <f>D71</f>
        <v>124.2</v>
      </c>
      <c r="E70" s="20">
        <f t="shared" ref="E70:F71" si="32">E71</f>
        <v>0</v>
      </c>
      <c r="F70" s="20">
        <f t="shared" si="32"/>
        <v>124.2</v>
      </c>
    </row>
    <row r="71" spans="1:6" ht="22.5" x14ac:dyDescent="0.2">
      <c r="A71" s="3" t="s">
        <v>138</v>
      </c>
      <c r="B71" s="23" t="s">
        <v>214</v>
      </c>
      <c r="C71" s="25">
        <v>200</v>
      </c>
      <c r="D71" s="20">
        <f>D72</f>
        <v>124.2</v>
      </c>
      <c r="E71" s="20">
        <f t="shared" si="32"/>
        <v>0</v>
      </c>
      <c r="F71" s="20">
        <f t="shared" si="32"/>
        <v>124.2</v>
      </c>
    </row>
    <row r="72" spans="1:6" ht="22.5" x14ac:dyDescent="0.2">
      <c r="A72" s="3" t="s">
        <v>40</v>
      </c>
      <c r="B72" s="23" t="s">
        <v>214</v>
      </c>
      <c r="C72" s="25">
        <v>240</v>
      </c>
      <c r="D72" s="20">
        <v>124.2</v>
      </c>
      <c r="E72" s="30">
        <v>0</v>
      </c>
      <c r="F72" s="30">
        <f>D72+E72</f>
        <v>124.2</v>
      </c>
    </row>
    <row r="73" spans="1:6" ht="22.5" x14ac:dyDescent="0.2">
      <c r="A73" s="8" t="s">
        <v>54</v>
      </c>
      <c r="B73" s="23" t="s">
        <v>164</v>
      </c>
      <c r="C73" s="25" t="s">
        <v>38</v>
      </c>
      <c r="D73" s="20">
        <f>D74</f>
        <v>860.5</v>
      </c>
      <c r="E73" s="20">
        <f t="shared" ref="E73:F73" si="33">E74</f>
        <v>0</v>
      </c>
      <c r="F73" s="20">
        <f t="shared" si="33"/>
        <v>860.5</v>
      </c>
    </row>
    <row r="74" spans="1:6" ht="22.5" x14ac:dyDescent="0.2">
      <c r="A74" s="8" t="s">
        <v>92</v>
      </c>
      <c r="B74" s="23" t="s">
        <v>165</v>
      </c>
      <c r="C74" s="25"/>
      <c r="D74" s="20">
        <f>D75+D78</f>
        <v>860.5</v>
      </c>
      <c r="E74" s="20">
        <f t="shared" ref="E74:F74" si="34">E75+E78</f>
        <v>0</v>
      </c>
      <c r="F74" s="20">
        <f t="shared" si="34"/>
        <v>860.5</v>
      </c>
    </row>
    <row r="75" spans="1:6" ht="22.5" x14ac:dyDescent="0.2">
      <c r="A75" s="8" t="s">
        <v>93</v>
      </c>
      <c r="B75" s="23" t="s">
        <v>166</v>
      </c>
      <c r="C75" s="25"/>
      <c r="D75" s="20">
        <f>D76</f>
        <v>477.5</v>
      </c>
      <c r="E75" s="20">
        <f t="shared" ref="E75:F76" si="35">E76</f>
        <v>0</v>
      </c>
      <c r="F75" s="20">
        <f t="shared" si="35"/>
        <v>477.5</v>
      </c>
    </row>
    <row r="76" spans="1:6" ht="22.5" x14ac:dyDescent="0.2">
      <c r="A76" s="8" t="s">
        <v>95</v>
      </c>
      <c r="B76" s="23" t="s">
        <v>166</v>
      </c>
      <c r="C76" s="25">
        <v>600</v>
      </c>
      <c r="D76" s="20">
        <f>D77</f>
        <v>477.5</v>
      </c>
      <c r="E76" s="20">
        <f t="shared" si="35"/>
        <v>0</v>
      </c>
      <c r="F76" s="20">
        <f t="shared" si="35"/>
        <v>477.5</v>
      </c>
    </row>
    <row r="77" spans="1:6" ht="22.5" x14ac:dyDescent="0.2">
      <c r="A77" s="8" t="s">
        <v>94</v>
      </c>
      <c r="B77" s="23" t="s">
        <v>166</v>
      </c>
      <c r="C77" s="25">
        <v>630</v>
      </c>
      <c r="D77" s="20">
        <v>477.5</v>
      </c>
      <c r="E77" s="30">
        <v>0</v>
      </c>
      <c r="F77" s="30">
        <f>D77+E77</f>
        <v>477.5</v>
      </c>
    </row>
    <row r="78" spans="1:6" ht="22.5" x14ac:dyDescent="0.2">
      <c r="A78" s="8" t="s">
        <v>69</v>
      </c>
      <c r="B78" s="23" t="s">
        <v>167</v>
      </c>
      <c r="C78" s="25"/>
      <c r="D78" s="20">
        <f>D79</f>
        <v>383</v>
      </c>
      <c r="E78" s="20">
        <f t="shared" ref="E78:F79" si="36">E79</f>
        <v>0</v>
      </c>
      <c r="F78" s="20">
        <f t="shared" si="36"/>
        <v>383</v>
      </c>
    </row>
    <row r="79" spans="1:6" ht="22.5" x14ac:dyDescent="0.2">
      <c r="A79" s="3" t="s">
        <v>138</v>
      </c>
      <c r="B79" s="23" t="s">
        <v>167</v>
      </c>
      <c r="C79" s="25" t="s">
        <v>39</v>
      </c>
      <c r="D79" s="20">
        <f>D80</f>
        <v>383</v>
      </c>
      <c r="E79" s="20">
        <f t="shared" si="36"/>
        <v>0</v>
      </c>
      <c r="F79" s="20">
        <f t="shared" si="36"/>
        <v>383</v>
      </c>
    </row>
    <row r="80" spans="1:6" ht="22.5" x14ac:dyDescent="0.2">
      <c r="A80" s="3" t="s">
        <v>40</v>
      </c>
      <c r="B80" s="23" t="s">
        <v>167</v>
      </c>
      <c r="C80" s="25" t="s">
        <v>41</v>
      </c>
      <c r="D80" s="20">
        <v>383</v>
      </c>
      <c r="E80" s="30">
        <v>0</v>
      </c>
      <c r="F80" s="30">
        <f>D80+E80</f>
        <v>383</v>
      </c>
    </row>
    <row r="81" spans="1:6" ht="22.5" x14ac:dyDescent="0.2">
      <c r="A81" s="8" t="s">
        <v>55</v>
      </c>
      <c r="B81" s="23" t="s">
        <v>168</v>
      </c>
      <c r="C81" s="25" t="s">
        <v>38</v>
      </c>
      <c r="D81" s="20">
        <f>D82</f>
        <v>14.8</v>
      </c>
      <c r="E81" s="20">
        <f t="shared" ref="E81:F84" si="37">E82</f>
        <v>0</v>
      </c>
      <c r="F81" s="20">
        <f t="shared" si="37"/>
        <v>14.8</v>
      </c>
    </row>
    <row r="82" spans="1:6" ht="22.5" x14ac:dyDescent="0.2">
      <c r="A82" s="8" t="s">
        <v>106</v>
      </c>
      <c r="B82" s="23" t="s">
        <v>169</v>
      </c>
      <c r="C82" s="25" t="s">
        <v>38</v>
      </c>
      <c r="D82" s="20">
        <f>D83</f>
        <v>14.8</v>
      </c>
      <c r="E82" s="20">
        <f t="shared" si="37"/>
        <v>0</v>
      </c>
      <c r="F82" s="20">
        <f t="shared" si="37"/>
        <v>14.8</v>
      </c>
    </row>
    <row r="83" spans="1:6" ht="22.5" x14ac:dyDescent="0.2">
      <c r="A83" s="8" t="s">
        <v>107</v>
      </c>
      <c r="B83" s="23" t="s">
        <v>170</v>
      </c>
      <c r="C83" s="25"/>
      <c r="D83" s="20">
        <f>D84</f>
        <v>14.8</v>
      </c>
      <c r="E83" s="20">
        <f t="shared" si="37"/>
        <v>0</v>
      </c>
      <c r="F83" s="20">
        <f t="shared" si="37"/>
        <v>14.8</v>
      </c>
    </row>
    <row r="84" spans="1:6" ht="22.5" x14ac:dyDescent="0.2">
      <c r="A84" s="3" t="s">
        <v>138</v>
      </c>
      <c r="B84" s="23" t="s">
        <v>170</v>
      </c>
      <c r="C84" s="25" t="s">
        <v>39</v>
      </c>
      <c r="D84" s="20">
        <f>D85</f>
        <v>14.8</v>
      </c>
      <c r="E84" s="20">
        <f t="shared" si="37"/>
        <v>0</v>
      </c>
      <c r="F84" s="20">
        <f t="shared" si="37"/>
        <v>14.8</v>
      </c>
    </row>
    <row r="85" spans="1:6" ht="22.5" x14ac:dyDescent="0.2">
      <c r="A85" s="3" t="s">
        <v>40</v>
      </c>
      <c r="B85" s="23" t="s">
        <v>170</v>
      </c>
      <c r="C85" s="25" t="s">
        <v>41</v>
      </c>
      <c r="D85" s="20">
        <v>14.8</v>
      </c>
      <c r="E85" s="30">
        <v>0</v>
      </c>
      <c r="F85" s="30">
        <f>D85+E85</f>
        <v>14.8</v>
      </c>
    </row>
    <row r="86" spans="1:6" x14ac:dyDescent="0.2">
      <c r="A86" s="8" t="s">
        <v>82</v>
      </c>
      <c r="B86" s="23" t="s">
        <v>171</v>
      </c>
      <c r="C86" s="25" t="s">
        <v>38</v>
      </c>
      <c r="D86" s="20">
        <f>D87</f>
        <v>40</v>
      </c>
      <c r="E86" s="20">
        <f t="shared" ref="E86:F89" si="38">E87</f>
        <v>0</v>
      </c>
      <c r="F86" s="20">
        <f t="shared" si="38"/>
        <v>40</v>
      </c>
    </row>
    <row r="87" spans="1:6" ht="22.5" x14ac:dyDescent="0.2">
      <c r="A87" s="8" t="s">
        <v>108</v>
      </c>
      <c r="B87" s="23" t="s">
        <v>172</v>
      </c>
      <c r="C87" s="25" t="s">
        <v>38</v>
      </c>
      <c r="D87" s="20">
        <f>D88</f>
        <v>40</v>
      </c>
      <c r="E87" s="20">
        <f t="shared" si="38"/>
        <v>0</v>
      </c>
      <c r="F87" s="20">
        <f t="shared" si="38"/>
        <v>40</v>
      </c>
    </row>
    <row r="88" spans="1:6" ht="22.5" x14ac:dyDescent="0.2">
      <c r="A88" s="8" t="s">
        <v>69</v>
      </c>
      <c r="B88" s="23" t="s">
        <v>173</v>
      </c>
      <c r="C88" s="25"/>
      <c r="D88" s="20">
        <f>D89</f>
        <v>40</v>
      </c>
      <c r="E88" s="20">
        <f t="shared" si="38"/>
        <v>0</v>
      </c>
      <c r="F88" s="20">
        <f t="shared" si="38"/>
        <v>40</v>
      </c>
    </row>
    <row r="89" spans="1:6" ht="22.5" x14ac:dyDescent="0.2">
      <c r="A89" s="3" t="s">
        <v>138</v>
      </c>
      <c r="B89" s="23" t="s">
        <v>173</v>
      </c>
      <c r="C89" s="25" t="s">
        <v>39</v>
      </c>
      <c r="D89" s="20">
        <f>D90</f>
        <v>40</v>
      </c>
      <c r="E89" s="20">
        <f t="shared" si="38"/>
        <v>0</v>
      </c>
      <c r="F89" s="20">
        <f t="shared" si="38"/>
        <v>40</v>
      </c>
    </row>
    <row r="90" spans="1:6" ht="22.5" x14ac:dyDescent="0.2">
      <c r="A90" s="3" t="s">
        <v>40</v>
      </c>
      <c r="B90" s="23" t="s">
        <v>173</v>
      </c>
      <c r="C90" s="25" t="s">
        <v>41</v>
      </c>
      <c r="D90" s="20">
        <v>40</v>
      </c>
      <c r="E90" s="30">
        <v>0</v>
      </c>
      <c r="F90" s="30">
        <f>D90+E90</f>
        <v>40</v>
      </c>
    </row>
    <row r="91" spans="1:6" ht="33.75" x14ac:dyDescent="0.2">
      <c r="A91" s="3" t="s">
        <v>232</v>
      </c>
      <c r="B91" s="9">
        <v>1000000000</v>
      </c>
      <c r="C91" s="25"/>
      <c r="D91" s="20">
        <f>D92+D112+D117</f>
        <v>82.3</v>
      </c>
      <c r="E91" s="20">
        <f t="shared" ref="E91:F91" si="39">E92+E112+E117</f>
        <v>0</v>
      </c>
      <c r="F91" s="20">
        <f t="shared" si="39"/>
        <v>82.3</v>
      </c>
    </row>
    <row r="92" spans="1:6" x14ac:dyDescent="0.2">
      <c r="A92" s="3" t="s">
        <v>56</v>
      </c>
      <c r="B92" s="9">
        <v>1010000000</v>
      </c>
      <c r="C92" s="25"/>
      <c r="D92" s="20">
        <f>D93+D108</f>
        <v>73.3</v>
      </c>
      <c r="E92" s="20">
        <f t="shared" ref="E92:F92" si="40">E93+E108</f>
        <v>0</v>
      </c>
      <c r="F92" s="20">
        <f t="shared" si="40"/>
        <v>73.3</v>
      </c>
    </row>
    <row r="93" spans="1:6" ht="22.5" x14ac:dyDescent="0.2">
      <c r="A93" s="3" t="s">
        <v>76</v>
      </c>
      <c r="B93" s="9">
        <v>1010300000</v>
      </c>
      <c r="C93" s="25"/>
      <c r="D93" s="20">
        <f>D94+D98+D103</f>
        <v>33.299999999999997</v>
      </c>
      <c r="E93" s="20">
        <f t="shared" ref="E93:F93" si="41">E94+E98+E103</f>
        <v>0</v>
      </c>
      <c r="F93" s="20">
        <f t="shared" si="41"/>
        <v>33.299999999999997</v>
      </c>
    </row>
    <row r="94" spans="1:6" x14ac:dyDescent="0.2">
      <c r="A94" s="3" t="s">
        <v>77</v>
      </c>
      <c r="B94" s="9">
        <v>1010382300</v>
      </c>
      <c r="C94" s="25"/>
      <c r="D94" s="20">
        <f>D95</f>
        <v>23.3</v>
      </c>
      <c r="E94" s="20">
        <f t="shared" ref="E94:F94" si="42">E95</f>
        <v>0</v>
      </c>
      <c r="F94" s="20">
        <f t="shared" si="42"/>
        <v>23.3</v>
      </c>
    </row>
    <row r="95" spans="1:6" ht="45" x14ac:dyDescent="0.2">
      <c r="A95" s="3" t="s">
        <v>42</v>
      </c>
      <c r="B95" s="9">
        <v>1010382300</v>
      </c>
      <c r="C95" s="25">
        <v>100</v>
      </c>
      <c r="D95" s="20">
        <f>D96+D97</f>
        <v>23.3</v>
      </c>
      <c r="E95" s="20">
        <f t="shared" ref="E95:F95" si="43">E96+E97</f>
        <v>0</v>
      </c>
      <c r="F95" s="20">
        <f t="shared" si="43"/>
        <v>23.3</v>
      </c>
    </row>
    <row r="96" spans="1:6" x14ac:dyDescent="0.2">
      <c r="A96" s="3" t="s">
        <v>44</v>
      </c>
      <c r="B96" s="9">
        <v>1010382300</v>
      </c>
      <c r="C96" s="25">
        <v>110</v>
      </c>
      <c r="D96" s="20">
        <v>0</v>
      </c>
      <c r="E96" s="30">
        <v>0</v>
      </c>
      <c r="F96" s="30">
        <f>D96+E96</f>
        <v>0</v>
      </c>
    </row>
    <row r="97" spans="1:6" ht="22.5" x14ac:dyDescent="0.2">
      <c r="A97" s="3" t="s">
        <v>47</v>
      </c>
      <c r="B97" s="9">
        <v>1010382300</v>
      </c>
      <c r="C97" s="25">
        <v>120</v>
      </c>
      <c r="D97" s="20">
        <v>23.3</v>
      </c>
      <c r="E97" s="30">
        <v>0</v>
      </c>
      <c r="F97" s="30">
        <f>D97+E97</f>
        <v>23.3</v>
      </c>
    </row>
    <row r="98" spans="1:6" ht="22.5" x14ac:dyDescent="0.2">
      <c r="A98" s="3" t="s">
        <v>142</v>
      </c>
      <c r="B98" s="9" t="s">
        <v>134</v>
      </c>
      <c r="C98" s="25"/>
      <c r="D98" s="20">
        <f>D101+D99</f>
        <v>0</v>
      </c>
      <c r="E98" s="20">
        <f t="shared" ref="E98:F98" si="44">E101+E99</f>
        <v>0</v>
      </c>
      <c r="F98" s="20">
        <f t="shared" si="44"/>
        <v>0</v>
      </c>
    </row>
    <row r="99" spans="1:6" ht="45" x14ac:dyDescent="0.2">
      <c r="A99" s="3" t="s">
        <v>42</v>
      </c>
      <c r="B99" s="23" t="s">
        <v>134</v>
      </c>
      <c r="C99" s="25">
        <v>100</v>
      </c>
      <c r="D99" s="22">
        <f>D100</f>
        <v>0</v>
      </c>
      <c r="E99" s="22">
        <f t="shared" ref="E99:F99" si="45">E100</f>
        <v>0</v>
      </c>
      <c r="F99" s="22">
        <f t="shared" si="45"/>
        <v>0</v>
      </c>
    </row>
    <row r="100" spans="1:6" ht="22.5" x14ac:dyDescent="0.2">
      <c r="A100" s="3" t="s">
        <v>47</v>
      </c>
      <c r="B100" s="23" t="s">
        <v>134</v>
      </c>
      <c r="C100" s="25">
        <v>120</v>
      </c>
      <c r="D100" s="22">
        <v>0</v>
      </c>
      <c r="E100" s="22">
        <v>0</v>
      </c>
      <c r="F100" s="20">
        <f>D100+E100</f>
        <v>0</v>
      </c>
    </row>
    <row r="101" spans="1:6" ht="22.5" x14ac:dyDescent="0.2">
      <c r="A101" s="3" t="s">
        <v>138</v>
      </c>
      <c r="B101" s="9" t="s">
        <v>134</v>
      </c>
      <c r="C101" s="25">
        <v>200</v>
      </c>
      <c r="D101" s="20">
        <f>D102</f>
        <v>0</v>
      </c>
      <c r="E101" s="20">
        <f t="shared" ref="E101:F101" si="46">E102</f>
        <v>0</v>
      </c>
      <c r="F101" s="20">
        <f t="shared" si="46"/>
        <v>0</v>
      </c>
    </row>
    <row r="102" spans="1:6" ht="22.5" x14ac:dyDescent="0.2">
      <c r="A102" s="3" t="s">
        <v>40</v>
      </c>
      <c r="B102" s="9" t="s">
        <v>134</v>
      </c>
      <c r="C102" s="25">
        <v>240</v>
      </c>
      <c r="D102" s="20">
        <v>0</v>
      </c>
      <c r="E102" s="30">
        <v>0</v>
      </c>
      <c r="F102" s="30">
        <f>D102+E102</f>
        <v>0</v>
      </c>
    </row>
    <row r="103" spans="1:6" ht="22.5" x14ac:dyDescent="0.2">
      <c r="A103" s="3" t="s">
        <v>216</v>
      </c>
      <c r="B103" s="23" t="s">
        <v>215</v>
      </c>
      <c r="C103" s="25"/>
      <c r="D103" s="20">
        <f>D104+D106</f>
        <v>10</v>
      </c>
      <c r="E103" s="20">
        <f t="shared" ref="E103:F103" si="47">E104+E106</f>
        <v>0</v>
      </c>
      <c r="F103" s="20">
        <f t="shared" si="47"/>
        <v>10</v>
      </c>
    </row>
    <row r="104" spans="1:6" ht="45" x14ac:dyDescent="0.2">
      <c r="A104" s="3" t="s">
        <v>42</v>
      </c>
      <c r="B104" s="23" t="s">
        <v>215</v>
      </c>
      <c r="C104" s="25">
        <v>100</v>
      </c>
      <c r="D104" s="20">
        <f>D105</f>
        <v>5.5</v>
      </c>
      <c r="E104" s="20">
        <f t="shared" ref="E104:F104" si="48">E105</f>
        <v>0</v>
      </c>
      <c r="F104" s="20">
        <f t="shared" si="48"/>
        <v>5.5</v>
      </c>
    </row>
    <row r="105" spans="1:6" ht="22.5" x14ac:dyDescent="0.2">
      <c r="A105" s="3" t="s">
        <v>47</v>
      </c>
      <c r="B105" s="23" t="s">
        <v>215</v>
      </c>
      <c r="C105" s="25">
        <v>120</v>
      </c>
      <c r="D105" s="20">
        <v>5.5</v>
      </c>
      <c r="E105" s="20">
        <v>0</v>
      </c>
      <c r="F105" s="20">
        <f>D105+E105</f>
        <v>5.5</v>
      </c>
    </row>
    <row r="106" spans="1:6" ht="22.5" x14ac:dyDescent="0.2">
      <c r="A106" s="3" t="s">
        <v>138</v>
      </c>
      <c r="B106" s="23" t="s">
        <v>215</v>
      </c>
      <c r="C106" s="25">
        <v>200</v>
      </c>
      <c r="D106" s="20">
        <f>D107</f>
        <v>4.5</v>
      </c>
      <c r="E106" s="20">
        <f t="shared" ref="E106:F106" si="49">E107</f>
        <v>0</v>
      </c>
      <c r="F106" s="20">
        <f t="shared" si="49"/>
        <v>4.5</v>
      </c>
    </row>
    <row r="107" spans="1:6" ht="22.5" x14ac:dyDescent="0.2">
      <c r="A107" s="3" t="s">
        <v>40</v>
      </c>
      <c r="B107" s="23" t="s">
        <v>215</v>
      </c>
      <c r="C107" s="25">
        <v>240</v>
      </c>
      <c r="D107" s="20">
        <v>4.5</v>
      </c>
      <c r="E107" s="20">
        <v>0</v>
      </c>
      <c r="F107" s="20">
        <f>D107+E107</f>
        <v>4.5</v>
      </c>
    </row>
    <row r="108" spans="1:6" ht="33.75" x14ac:dyDescent="0.2">
      <c r="A108" s="3" t="s">
        <v>72</v>
      </c>
      <c r="B108" s="9">
        <v>1010800000</v>
      </c>
      <c r="C108" s="25"/>
      <c r="D108" s="20">
        <f>D109</f>
        <v>40</v>
      </c>
      <c r="E108" s="20">
        <f t="shared" ref="E108:F110" si="50">E109</f>
        <v>0</v>
      </c>
      <c r="F108" s="20">
        <f t="shared" si="50"/>
        <v>40</v>
      </c>
    </row>
    <row r="109" spans="1:6" ht="45" x14ac:dyDescent="0.2">
      <c r="A109" s="3" t="s">
        <v>141</v>
      </c>
      <c r="B109" s="9" t="s">
        <v>133</v>
      </c>
      <c r="C109" s="25"/>
      <c r="D109" s="20">
        <f>D110</f>
        <v>40</v>
      </c>
      <c r="E109" s="20">
        <f t="shared" si="50"/>
        <v>0</v>
      </c>
      <c r="F109" s="20">
        <f t="shared" si="50"/>
        <v>40</v>
      </c>
    </row>
    <row r="110" spans="1:6" ht="22.5" x14ac:dyDescent="0.2">
      <c r="A110" s="3" t="s">
        <v>138</v>
      </c>
      <c r="B110" s="9" t="s">
        <v>133</v>
      </c>
      <c r="C110" s="25">
        <v>200</v>
      </c>
      <c r="D110" s="20">
        <f>D111</f>
        <v>40</v>
      </c>
      <c r="E110" s="20">
        <f t="shared" si="50"/>
        <v>0</v>
      </c>
      <c r="F110" s="20">
        <f t="shared" si="50"/>
        <v>40</v>
      </c>
    </row>
    <row r="111" spans="1:6" ht="22.5" x14ac:dyDescent="0.2">
      <c r="A111" s="3" t="s">
        <v>40</v>
      </c>
      <c r="B111" s="9" t="s">
        <v>133</v>
      </c>
      <c r="C111" s="25">
        <v>240</v>
      </c>
      <c r="D111" s="20">
        <v>40</v>
      </c>
      <c r="E111" s="30">
        <v>0</v>
      </c>
      <c r="F111" s="30">
        <f>D111+E111</f>
        <v>40</v>
      </c>
    </row>
    <row r="112" spans="1:6" ht="22.5" x14ac:dyDescent="0.2">
      <c r="A112" s="8" t="s">
        <v>63</v>
      </c>
      <c r="B112" s="9">
        <v>1020000000</v>
      </c>
      <c r="C112" s="25" t="s">
        <v>38</v>
      </c>
      <c r="D112" s="20">
        <f>D113</f>
        <v>4</v>
      </c>
      <c r="E112" s="20">
        <f t="shared" ref="E112:F115" si="51">E113</f>
        <v>0</v>
      </c>
      <c r="F112" s="20">
        <f t="shared" si="51"/>
        <v>4</v>
      </c>
    </row>
    <row r="113" spans="1:6" ht="33.75" x14ac:dyDescent="0.2">
      <c r="A113" s="8" t="s">
        <v>64</v>
      </c>
      <c r="B113" s="9">
        <v>1020100000</v>
      </c>
      <c r="C113" s="25" t="s">
        <v>38</v>
      </c>
      <c r="D113" s="20">
        <f>D114</f>
        <v>4</v>
      </c>
      <c r="E113" s="20">
        <f t="shared" si="51"/>
        <v>0</v>
      </c>
      <c r="F113" s="20">
        <f t="shared" si="51"/>
        <v>4</v>
      </c>
    </row>
    <row r="114" spans="1:6" ht="22.5" x14ac:dyDescent="0.2">
      <c r="A114" s="8" t="s">
        <v>65</v>
      </c>
      <c r="B114" s="9">
        <v>1020120040</v>
      </c>
      <c r="C114" s="25"/>
      <c r="D114" s="20">
        <f>D115</f>
        <v>4</v>
      </c>
      <c r="E114" s="20">
        <f t="shared" si="51"/>
        <v>0</v>
      </c>
      <c r="F114" s="20">
        <f t="shared" si="51"/>
        <v>4</v>
      </c>
    </row>
    <row r="115" spans="1:6" ht="22.5" x14ac:dyDescent="0.2">
      <c r="A115" s="3" t="s">
        <v>138</v>
      </c>
      <c r="B115" s="14">
        <v>1020120040</v>
      </c>
      <c r="C115" s="25" t="s">
        <v>39</v>
      </c>
      <c r="D115" s="20">
        <f>D116</f>
        <v>4</v>
      </c>
      <c r="E115" s="20">
        <f t="shared" si="51"/>
        <v>0</v>
      </c>
      <c r="F115" s="20">
        <f t="shared" si="51"/>
        <v>4</v>
      </c>
    </row>
    <row r="116" spans="1:6" ht="22.5" x14ac:dyDescent="0.2">
      <c r="A116" s="12" t="s">
        <v>40</v>
      </c>
      <c r="B116" s="14">
        <v>1020120040</v>
      </c>
      <c r="C116" s="25" t="s">
        <v>41</v>
      </c>
      <c r="D116" s="20">
        <v>4</v>
      </c>
      <c r="E116" s="30">
        <v>0</v>
      </c>
      <c r="F116" s="30">
        <f>D116+E116</f>
        <v>4</v>
      </c>
    </row>
    <row r="117" spans="1:6" x14ac:dyDescent="0.2">
      <c r="A117" s="6" t="s">
        <v>79</v>
      </c>
      <c r="B117" s="7">
        <v>1030000000</v>
      </c>
      <c r="C117" s="26"/>
      <c r="D117" s="21">
        <f>D118</f>
        <v>5</v>
      </c>
      <c r="E117" s="21">
        <f t="shared" ref="E117:F120" si="52">E118</f>
        <v>0</v>
      </c>
      <c r="F117" s="21">
        <f t="shared" si="52"/>
        <v>5</v>
      </c>
    </row>
    <row r="118" spans="1:6" ht="33.75" x14ac:dyDescent="0.2">
      <c r="A118" s="6" t="s">
        <v>80</v>
      </c>
      <c r="B118" s="7">
        <v>1030100000</v>
      </c>
      <c r="C118" s="26"/>
      <c r="D118" s="21">
        <f>D119</f>
        <v>5</v>
      </c>
      <c r="E118" s="21">
        <f t="shared" si="52"/>
        <v>0</v>
      </c>
      <c r="F118" s="21">
        <f t="shared" si="52"/>
        <v>5</v>
      </c>
    </row>
    <row r="119" spans="1:6" ht="22.5" x14ac:dyDescent="0.2">
      <c r="A119" s="6" t="s">
        <v>69</v>
      </c>
      <c r="B119" s="7">
        <v>1030199990</v>
      </c>
      <c r="C119" s="26"/>
      <c r="D119" s="21">
        <f>D120</f>
        <v>5</v>
      </c>
      <c r="E119" s="21">
        <f t="shared" si="52"/>
        <v>0</v>
      </c>
      <c r="F119" s="21">
        <f t="shared" si="52"/>
        <v>5</v>
      </c>
    </row>
    <row r="120" spans="1:6" ht="22.5" x14ac:dyDescent="0.2">
      <c r="A120" s="3" t="s">
        <v>138</v>
      </c>
      <c r="B120" s="7">
        <v>1030199990</v>
      </c>
      <c r="C120" s="25" t="s">
        <v>39</v>
      </c>
      <c r="D120" s="21">
        <f>D121</f>
        <v>5</v>
      </c>
      <c r="E120" s="21">
        <f t="shared" si="52"/>
        <v>0</v>
      </c>
      <c r="F120" s="21">
        <f t="shared" si="52"/>
        <v>5</v>
      </c>
    </row>
    <row r="121" spans="1:6" ht="22.5" x14ac:dyDescent="0.2">
      <c r="A121" s="3" t="s">
        <v>40</v>
      </c>
      <c r="B121" s="7">
        <v>1030199990</v>
      </c>
      <c r="C121" s="25" t="s">
        <v>41</v>
      </c>
      <c r="D121" s="21">
        <v>5</v>
      </c>
      <c r="E121" s="30">
        <v>0</v>
      </c>
      <c r="F121" s="30">
        <f>D121+E121</f>
        <v>5</v>
      </c>
    </row>
    <row r="122" spans="1:6" ht="33.75" x14ac:dyDescent="0.2">
      <c r="A122" s="8" t="s">
        <v>230</v>
      </c>
      <c r="B122" s="9">
        <v>1100000000</v>
      </c>
      <c r="C122" s="25" t="s">
        <v>38</v>
      </c>
      <c r="D122" s="20">
        <f>D123+D131</f>
        <v>110</v>
      </c>
      <c r="E122" s="20">
        <f t="shared" ref="E122:F122" si="53">E123+E131</f>
        <v>8</v>
      </c>
      <c r="F122" s="20">
        <f t="shared" si="53"/>
        <v>118</v>
      </c>
    </row>
    <row r="123" spans="1:6" ht="33.75" x14ac:dyDescent="0.2">
      <c r="A123" s="8" t="s">
        <v>57</v>
      </c>
      <c r="B123" s="9">
        <v>1110000000</v>
      </c>
      <c r="C123" s="25" t="s">
        <v>38</v>
      </c>
      <c r="D123" s="20">
        <f t="shared" ref="D123:F126" si="54">D124</f>
        <v>105</v>
      </c>
      <c r="E123" s="20">
        <f t="shared" si="54"/>
        <v>8</v>
      </c>
      <c r="F123" s="20">
        <f t="shared" si="54"/>
        <v>113</v>
      </c>
    </row>
    <row r="124" spans="1:6" ht="22.5" x14ac:dyDescent="0.2">
      <c r="A124" s="8" t="s">
        <v>100</v>
      </c>
      <c r="B124" s="9">
        <v>1110100000</v>
      </c>
      <c r="C124" s="25" t="s">
        <v>38</v>
      </c>
      <c r="D124" s="20">
        <f>D125+D128</f>
        <v>105</v>
      </c>
      <c r="E124" s="20">
        <f t="shared" ref="E124:F124" si="55">E125+E128</f>
        <v>8</v>
      </c>
      <c r="F124" s="20">
        <f t="shared" si="55"/>
        <v>113</v>
      </c>
    </row>
    <row r="125" spans="1:6" x14ac:dyDescent="0.2">
      <c r="A125" s="8" t="s">
        <v>31</v>
      </c>
      <c r="B125" s="9">
        <v>1110122020</v>
      </c>
      <c r="C125" s="25"/>
      <c r="D125" s="20">
        <f t="shared" si="54"/>
        <v>50</v>
      </c>
      <c r="E125" s="20">
        <f t="shared" si="54"/>
        <v>0</v>
      </c>
      <c r="F125" s="20">
        <f t="shared" si="54"/>
        <v>50</v>
      </c>
    </row>
    <row r="126" spans="1:6" x14ac:dyDescent="0.2">
      <c r="A126" s="3" t="s">
        <v>49</v>
      </c>
      <c r="B126" s="9">
        <v>1110122020</v>
      </c>
      <c r="C126" s="25" t="s">
        <v>50</v>
      </c>
      <c r="D126" s="20">
        <f t="shared" si="54"/>
        <v>50</v>
      </c>
      <c r="E126" s="20">
        <f t="shared" si="54"/>
        <v>0</v>
      </c>
      <c r="F126" s="20">
        <f t="shared" si="54"/>
        <v>50</v>
      </c>
    </row>
    <row r="127" spans="1:6" x14ac:dyDescent="0.2">
      <c r="A127" s="3" t="s">
        <v>32</v>
      </c>
      <c r="B127" s="9">
        <v>1110122020</v>
      </c>
      <c r="C127" s="25" t="s">
        <v>25</v>
      </c>
      <c r="D127" s="20">
        <v>50</v>
      </c>
      <c r="E127" s="30">
        <v>0</v>
      </c>
      <c r="F127" s="30">
        <f>D127+E127</f>
        <v>50</v>
      </c>
    </row>
    <row r="128" spans="1:6" ht="22.5" x14ac:dyDescent="0.2">
      <c r="A128" s="8" t="s">
        <v>69</v>
      </c>
      <c r="B128" s="9">
        <v>1110199990</v>
      </c>
      <c r="C128" s="25"/>
      <c r="D128" s="20">
        <f>D129</f>
        <v>55</v>
      </c>
      <c r="E128" s="20">
        <f t="shared" ref="E128:F129" si="56">E129</f>
        <v>8</v>
      </c>
      <c r="F128" s="20">
        <f t="shared" si="56"/>
        <v>63</v>
      </c>
    </row>
    <row r="129" spans="1:6" ht="22.5" x14ac:dyDescent="0.2">
      <c r="A129" s="3" t="s">
        <v>138</v>
      </c>
      <c r="B129" s="9">
        <v>1110199990</v>
      </c>
      <c r="C129" s="25" t="s">
        <v>39</v>
      </c>
      <c r="D129" s="20">
        <f>D130</f>
        <v>55</v>
      </c>
      <c r="E129" s="20">
        <f t="shared" si="56"/>
        <v>8</v>
      </c>
      <c r="F129" s="20">
        <f t="shared" si="56"/>
        <v>63</v>
      </c>
    </row>
    <row r="130" spans="1:6" ht="22.5" x14ac:dyDescent="0.2">
      <c r="A130" s="3" t="s">
        <v>40</v>
      </c>
      <c r="B130" s="9">
        <v>1110199990</v>
      </c>
      <c r="C130" s="25" t="s">
        <v>41</v>
      </c>
      <c r="D130" s="20">
        <v>55</v>
      </c>
      <c r="E130" s="30">
        <v>8</v>
      </c>
      <c r="F130" s="30">
        <f>D130+E130</f>
        <v>63</v>
      </c>
    </row>
    <row r="131" spans="1:6" x14ac:dyDescent="0.2">
      <c r="A131" s="8" t="s">
        <v>58</v>
      </c>
      <c r="B131" s="9">
        <v>1120000000</v>
      </c>
      <c r="C131" s="25" t="s">
        <v>38</v>
      </c>
      <c r="D131" s="20">
        <f>D132</f>
        <v>5</v>
      </c>
      <c r="E131" s="20">
        <f t="shared" ref="E131:F134" si="57">E132</f>
        <v>0</v>
      </c>
      <c r="F131" s="20">
        <f t="shared" si="57"/>
        <v>5</v>
      </c>
    </row>
    <row r="132" spans="1:6" ht="22.5" x14ac:dyDescent="0.2">
      <c r="A132" s="8" t="s">
        <v>104</v>
      </c>
      <c r="B132" s="9">
        <v>1120200000</v>
      </c>
      <c r="C132" s="25" t="s">
        <v>38</v>
      </c>
      <c r="D132" s="20">
        <f>D133</f>
        <v>5</v>
      </c>
      <c r="E132" s="20">
        <f t="shared" si="57"/>
        <v>0</v>
      </c>
      <c r="F132" s="20">
        <f t="shared" si="57"/>
        <v>5</v>
      </c>
    </row>
    <row r="133" spans="1:6" ht="22.5" x14ac:dyDescent="0.2">
      <c r="A133" s="8" t="s">
        <v>69</v>
      </c>
      <c r="B133" s="9">
        <v>1120299990</v>
      </c>
      <c r="C133" s="25"/>
      <c r="D133" s="20">
        <f>D134</f>
        <v>5</v>
      </c>
      <c r="E133" s="20">
        <f t="shared" si="57"/>
        <v>0</v>
      </c>
      <c r="F133" s="20">
        <f t="shared" si="57"/>
        <v>5</v>
      </c>
    </row>
    <row r="134" spans="1:6" ht="22.5" x14ac:dyDescent="0.2">
      <c r="A134" s="3" t="s">
        <v>138</v>
      </c>
      <c r="B134" s="9">
        <v>1120299990</v>
      </c>
      <c r="C134" s="25" t="s">
        <v>39</v>
      </c>
      <c r="D134" s="20">
        <f>D135</f>
        <v>5</v>
      </c>
      <c r="E134" s="20">
        <f t="shared" si="57"/>
        <v>0</v>
      </c>
      <c r="F134" s="20">
        <f t="shared" si="57"/>
        <v>5</v>
      </c>
    </row>
    <row r="135" spans="1:6" ht="22.5" x14ac:dyDescent="0.2">
      <c r="A135" s="3" t="s">
        <v>40</v>
      </c>
      <c r="B135" s="9">
        <v>1120299990</v>
      </c>
      <c r="C135" s="25" t="s">
        <v>41</v>
      </c>
      <c r="D135" s="20">
        <v>5</v>
      </c>
      <c r="E135" s="30">
        <v>0</v>
      </c>
      <c r="F135" s="30">
        <f>D135+E135</f>
        <v>5</v>
      </c>
    </row>
    <row r="136" spans="1:6" ht="22.5" x14ac:dyDescent="0.2">
      <c r="A136" s="15" t="s">
        <v>243</v>
      </c>
      <c r="B136" s="14">
        <v>1200000000</v>
      </c>
      <c r="C136" s="25" t="s">
        <v>38</v>
      </c>
      <c r="D136" s="20">
        <f>D137+D142</f>
        <v>12.7</v>
      </c>
      <c r="E136" s="20">
        <f t="shared" ref="E136:F136" si="58">E137+E142</f>
        <v>0</v>
      </c>
      <c r="F136" s="20">
        <f t="shared" si="58"/>
        <v>12.7</v>
      </c>
    </row>
    <row r="137" spans="1:6" ht="22.5" x14ac:dyDescent="0.2">
      <c r="A137" s="15" t="s">
        <v>126</v>
      </c>
      <c r="B137" s="14">
        <v>1220000000</v>
      </c>
      <c r="C137" s="25" t="s">
        <v>38</v>
      </c>
      <c r="D137" s="20">
        <f>D138</f>
        <v>0</v>
      </c>
      <c r="E137" s="20">
        <f t="shared" ref="E137:F140" si="59">E138</f>
        <v>0</v>
      </c>
      <c r="F137" s="20">
        <f t="shared" si="59"/>
        <v>0</v>
      </c>
    </row>
    <row r="138" spans="1:6" ht="22.5" x14ac:dyDescent="0.2">
      <c r="A138" s="8" t="s">
        <v>68</v>
      </c>
      <c r="B138" s="9">
        <v>1220200000</v>
      </c>
      <c r="C138" s="25"/>
      <c r="D138" s="20">
        <f>D139</f>
        <v>0</v>
      </c>
      <c r="E138" s="20">
        <f t="shared" si="59"/>
        <v>0</v>
      </c>
      <c r="F138" s="20">
        <f t="shared" si="59"/>
        <v>0</v>
      </c>
    </row>
    <row r="139" spans="1:6" ht="22.5" x14ac:dyDescent="0.2">
      <c r="A139" s="8" t="s">
        <v>69</v>
      </c>
      <c r="B139" s="9">
        <v>1220299990</v>
      </c>
      <c r="C139" s="25"/>
      <c r="D139" s="20">
        <f>D140</f>
        <v>0</v>
      </c>
      <c r="E139" s="20">
        <f t="shared" si="59"/>
        <v>0</v>
      </c>
      <c r="F139" s="20">
        <f t="shared" si="59"/>
        <v>0</v>
      </c>
    </row>
    <row r="140" spans="1:6" ht="22.5" x14ac:dyDescent="0.2">
      <c r="A140" s="3" t="s">
        <v>138</v>
      </c>
      <c r="B140" s="9">
        <v>1220299990</v>
      </c>
      <c r="C140" s="25" t="s">
        <v>39</v>
      </c>
      <c r="D140" s="20">
        <f>D141</f>
        <v>0</v>
      </c>
      <c r="E140" s="20">
        <f t="shared" si="59"/>
        <v>0</v>
      </c>
      <c r="F140" s="20">
        <f t="shared" si="59"/>
        <v>0</v>
      </c>
    </row>
    <row r="141" spans="1:6" ht="22.5" x14ac:dyDescent="0.2">
      <c r="A141" s="3" t="s">
        <v>40</v>
      </c>
      <c r="B141" s="9">
        <v>1220299990</v>
      </c>
      <c r="C141" s="25" t="s">
        <v>41</v>
      </c>
      <c r="D141" s="20">
        <v>0</v>
      </c>
      <c r="E141" s="30">
        <v>0</v>
      </c>
      <c r="F141" s="30">
        <f>D141+E141</f>
        <v>0</v>
      </c>
    </row>
    <row r="142" spans="1:6" ht="22.5" x14ac:dyDescent="0.2">
      <c r="A142" s="3" t="s">
        <v>226</v>
      </c>
      <c r="B142" s="11" t="s">
        <v>227</v>
      </c>
      <c r="C142" s="25"/>
      <c r="D142" s="20">
        <f>D143</f>
        <v>12.7</v>
      </c>
      <c r="E142" s="20">
        <f t="shared" ref="E142:F145" si="60">E143</f>
        <v>0</v>
      </c>
      <c r="F142" s="20">
        <f t="shared" si="60"/>
        <v>12.7</v>
      </c>
    </row>
    <row r="143" spans="1:6" ht="22.5" x14ac:dyDescent="0.2">
      <c r="A143" s="8" t="s">
        <v>68</v>
      </c>
      <c r="B143" s="23" t="s">
        <v>228</v>
      </c>
      <c r="C143" s="25"/>
      <c r="D143" s="20">
        <f>D144</f>
        <v>12.7</v>
      </c>
      <c r="E143" s="20">
        <f t="shared" si="60"/>
        <v>0</v>
      </c>
      <c r="F143" s="20">
        <f t="shared" si="60"/>
        <v>12.7</v>
      </c>
    </row>
    <row r="144" spans="1:6" ht="22.5" x14ac:dyDescent="0.2">
      <c r="A144" s="8" t="s">
        <v>69</v>
      </c>
      <c r="B144" s="23" t="s">
        <v>229</v>
      </c>
      <c r="C144" s="25"/>
      <c r="D144" s="20">
        <f>D145</f>
        <v>12.7</v>
      </c>
      <c r="E144" s="20">
        <f t="shared" si="60"/>
        <v>0</v>
      </c>
      <c r="F144" s="20">
        <f t="shared" si="60"/>
        <v>12.7</v>
      </c>
    </row>
    <row r="145" spans="1:6" ht="22.5" x14ac:dyDescent="0.2">
      <c r="A145" s="3" t="s">
        <v>138</v>
      </c>
      <c r="B145" s="23" t="s">
        <v>229</v>
      </c>
      <c r="C145" s="25">
        <v>200</v>
      </c>
      <c r="D145" s="20">
        <f>D146</f>
        <v>12.7</v>
      </c>
      <c r="E145" s="20">
        <f t="shared" si="60"/>
        <v>0</v>
      </c>
      <c r="F145" s="20">
        <f t="shared" si="60"/>
        <v>12.7</v>
      </c>
    </row>
    <row r="146" spans="1:6" ht="22.5" x14ac:dyDescent="0.2">
      <c r="A146" s="3" t="s">
        <v>40</v>
      </c>
      <c r="B146" s="23" t="s">
        <v>229</v>
      </c>
      <c r="C146" s="25">
        <v>240</v>
      </c>
      <c r="D146" s="20">
        <v>12.7</v>
      </c>
      <c r="E146" s="30">
        <v>0</v>
      </c>
      <c r="F146" s="30">
        <f>D146+E146</f>
        <v>12.7</v>
      </c>
    </row>
    <row r="147" spans="1:6" ht="22.5" x14ac:dyDescent="0.2">
      <c r="A147" s="8" t="s">
        <v>235</v>
      </c>
      <c r="B147" s="9">
        <v>1400000000</v>
      </c>
      <c r="C147" s="25" t="s">
        <v>38</v>
      </c>
      <c r="D147" s="20">
        <f t="shared" ref="D147:F151" si="61">D148</f>
        <v>459.6</v>
      </c>
      <c r="E147" s="20">
        <f t="shared" si="61"/>
        <v>0</v>
      </c>
      <c r="F147" s="20">
        <f t="shared" si="61"/>
        <v>459.6</v>
      </c>
    </row>
    <row r="148" spans="1:6" ht="33.75" x14ac:dyDescent="0.2">
      <c r="A148" s="8" t="s">
        <v>131</v>
      </c>
      <c r="B148" s="9">
        <v>1410000000</v>
      </c>
      <c r="C148" s="25" t="s">
        <v>38</v>
      </c>
      <c r="D148" s="20">
        <f t="shared" si="61"/>
        <v>459.6</v>
      </c>
      <c r="E148" s="20">
        <f t="shared" si="61"/>
        <v>0</v>
      </c>
      <c r="F148" s="20">
        <f t="shared" si="61"/>
        <v>459.6</v>
      </c>
    </row>
    <row r="149" spans="1:6" ht="33.75" x14ac:dyDescent="0.2">
      <c r="A149" s="8" t="s">
        <v>130</v>
      </c>
      <c r="B149" s="9">
        <v>1410100000</v>
      </c>
      <c r="C149" s="25" t="s">
        <v>38</v>
      </c>
      <c r="D149" s="20">
        <f t="shared" si="61"/>
        <v>459.6</v>
      </c>
      <c r="E149" s="20">
        <f t="shared" si="61"/>
        <v>0</v>
      </c>
      <c r="F149" s="20">
        <f t="shared" si="61"/>
        <v>459.6</v>
      </c>
    </row>
    <row r="150" spans="1:6" x14ac:dyDescent="0.2">
      <c r="A150" s="8" t="s">
        <v>34</v>
      </c>
      <c r="B150" s="9">
        <v>1410120070</v>
      </c>
      <c r="C150" s="25"/>
      <c r="D150" s="20">
        <f t="shared" si="61"/>
        <v>459.6</v>
      </c>
      <c r="E150" s="20">
        <f t="shared" si="61"/>
        <v>0</v>
      </c>
      <c r="F150" s="20">
        <f t="shared" si="61"/>
        <v>459.6</v>
      </c>
    </row>
    <row r="151" spans="1:6" ht="22.5" x14ac:dyDescent="0.2">
      <c r="A151" s="3" t="s">
        <v>138</v>
      </c>
      <c r="B151" s="9">
        <v>1410120070</v>
      </c>
      <c r="C151" s="25" t="s">
        <v>39</v>
      </c>
      <c r="D151" s="20">
        <f t="shared" si="61"/>
        <v>459.6</v>
      </c>
      <c r="E151" s="20">
        <f t="shared" si="61"/>
        <v>0</v>
      </c>
      <c r="F151" s="20">
        <f t="shared" si="61"/>
        <v>459.6</v>
      </c>
    </row>
    <row r="152" spans="1:6" ht="22.5" x14ac:dyDescent="0.2">
      <c r="A152" s="3" t="s">
        <v>40</v>
      </c>
      <c r="B152" s="9">
        <v>1410120070</v>
      </c>
      <c r="C152" s="25" t="s">
        <v>41</v>
      </c>
      <c r="D152" s="20">
        <v>459.6</v>
      </c>
      <c r="E152" s="30">
        <v>0</v>
      </c>
      <c r="F152" s="30">
        <f>D152+E152</f>
        <v>459.6</v>
      </c>
    </row>
    <row r="153" spans="1:6" ht="22.5" x14ac:dyDescent="0.2">
      <c r="A153" s="8" t="s">
        <v>233</v>
      </c>
      <c r="B153" s="9">
        <v>1700000000</v>
      </c>
      <c r="C153" s="25" t="s">
        <v>38</v>
      </c>
      <c r="D153" s="20">
        <f>D154+D160+D164+D168</f>
        <v>2125.616</v>
      </c>
      <c r="E153" s="20">
        <f t="shared" ref="E153" si="62">E154+E160+E164+E168</f>
        <v>1604.9</v>
      </c>
      <c r="F153" s="20">
        <f>F154+F160+F164+F168</f>
        <v>3730.5160000000005</v>
      </c>
    </row>
    <row r="154" spans="1:6" ht="33.75" x14ac:dyDescent="0.2">
      <c r="A154" s="8" t="s">
        <v>132</v>
      </c>
      <c r="B154" s="9">
        <v>1700100000</v>
      </c>
      <c r="C154" s="25" t="s">
        <v>38</v>
      </c>
      <c r="D154" s="20">
        <f>D155</f>
        <v>2085.261</v>
      </c>
      <c r="E154" s="20">
        <f t="shared" ref="E154:F154" si="63">E155</f>
        <v>24.9</v>
      </c>
      <c r="F154" s="20">
        <f t="shared" si="63"/>
        <v>2110.1610000000001</v>
      </c>
    </row>
    <row r="155" spans="1:6" ht="22.5" x14ac:dyDescent="0.2">
      <c r="A155" s="8" t="s">
        <v>69</v>
      </c>
      <c r="B155" s="9">
        <v>1700199990</v>
      </c>
      <c r="C155" s="25"/>
      <c r="D155" s="20">
        <f>D156+D158</f>
        <v>2085.261</v>
      </c>
      <c r="E155" s="20">
        <f t="shared" ref="E155:F155" si="64">E156+E158</f>
        <v>24.9</v>
      </c>
      <c r="F155" s="20">
        <f t="shared" si="64"/>
        <v>2110.1610000000001</v>
      </c>
    </row>
    <row r="156" spans="1:6" ht="22.5" x14ac:dyDescent="0.2">
      <c r="A156" s="3" t="s">
        <v>138</v>
      </c>
      <c r="B156" s="9">
        <v>1700199990</v>
      </c>
      <c r="C156" s="25" t="s">
        <v>39</v>
      </c>
      <c r="D156" s="20">
        <f>D157</f>
        <v>2074.4609999999998</v>
      </c>
      <c r="E156" s="20">
        <f t="shared" ref="E156:F156" si="65">E157</f>
        <v>22.9</v>
      </c>
      <c r="F156" s="20">
        <f t="shared" si="65"/>
        <v>2097.3609999999999</v>
      </c>
    </row>
    <row r="157" spans="1:6" ht="22.5" x14ac:dyDescent="0.2">
      <c r="A157" s="3" t="s">
        <v>40</v>
      </c>
      <c r="B157" s="9">
        <v>1700199990</v>
      </c>
      <c r="C157" s="25" t="s">
        <v>41</v>
      </c>
      <c r="D157" s="20">
        <v>2074.4609999999998</v>
      </c>
      <c r="E157" s="30">
        <v>22.9</v>
      </c>
      <c r="F157" s="30">
        <f>D157+E157</f>
        <v>2097.3609999999999</v>
      </c>
    </row>
    <row r="158" spans="1:6" x14ac:dyDescent="0.2">
      <c r="A158" s="3" t="s">
        <v>49</v>
      </c>
      <c r="B158" s="9">
        <v>1700199990</v>
      </c>
      <c r="C158" s="25" t="s">
        <v>50</v>
      </c>
      <c r="D158" s="20">
        <f>D159</f>
        <v>10.8</v>
      </c>
      <c r="E158" s="20">
        <f t="shared" ref="E158:F158" si="66">E159</f>
        <v>2</v>
      </c>
      <c r="F158" s="20">
        <f t="shared" si="66"/>
        <v>12.8</v>
      </c>
    </row>
    <row r="159" spans="1:6" x14ac:dyDescent="0.2">
      <c r="A159" s="3" t="s">
        <v>51</v>
      </c>
      <c r="B159" s="9">
        <v>1700199990</v>
      </c>
      <c r="C159" s="25" t="s">
        <v>52</v>
      </c>
      <c r="D159" s="20">
        <v>10.8</v>
      </c>
      <c r="E159" s="30">
        <v>2</v>
      </c>
      <c r="F159" s="30">
        <f>D159+E159</f>
        <v>12.8</v>
      </c>
    </row>
    <row r="160" spans="1:6" ht="22.5" x14ac:dyDescent="0.2">
      <c r="A160" s="3" t="s">
        <v>102</v>
      </c>
      <c r="B160" s="9">
        <v>1700200000</v>
      </c>
      <c r="C160" s="25"/>
      <c r="D160" s="20">
        <f>D161</f>
        <v>0</v>
      </c>
      <c r="E160" s="20">
        <f t="shared" ref="E160:F162" si="67">E161</f>
        <v>0</v>
      </c>
      <c r="F160" s="20">
        <f t="shared" si="67"/>
        <v>0</v>
      </c>
    </row>
    <row r="161" spans="1:6" ht="22.5" x14ac:dyDescent="0.2">
      <c r="A161" s="3" t="s">
        <v>69</v>
      </c>
      <c r="B161" s="9">
        <v>1700299990</v>
      </c>
      <c r="C161" s="25"/>
      <c r="D161" s="20">
        <f>D162</f>
        <v>0</v>
      </c>
      <c r="E161" s="20">
        <f t="shared" si="67"/>
        <v>0</v>
      </c>
      <c r="F161" s="20">
        <f t="shared" si="67"/>
        <v>0</v>
      </c>
    </row>
    <row r="162" spans="1:6" ht="22.5" x14ac:dyDescent="0.2">
      <c r="A162" s="3" t="s">
        <v>138</v>
      </c>
      <c r="B162" s="9">
        <v>1700299990</v>
      </c>
      <c r="C162" s="25">
        <v>200</v>
      </c>
      <c r="D162" s="20">
        <f>D163</f>
        <v>0</v>
      </c>
      <c r="E162" s="20">
        <f t="shared" si="67"/>
        <v>0</v>
      </c>
      <c r="F162" s="20">
        <f t="shared" si="67"/>
        <v>0</v>
      </c>
    </row>
    <row r="163" spans="1:6" ht="22.5" x14ac:dyDescent="0.2">
      <c r="A163" s="3" t="s">
        <v>40</v>
      </c>
      <c r="B163" s="9">
        <v>1700299990</v>
      </c>
      <c r="C163" s="25">
        <v>240</v>
      </c>
      <c r="D163" s="20">
        <v>0</v>
      </c>
      <c r="E163" s="30">
        <v>0</v>
      </c>
      <c r="F163" s="30">
        <f>D163+E163</f>
        <v>0</v>
      </c>
    </row>
    <row r="164" spans="1:6" ht="67.5" x14ac:dyDescent="0.2">
      <c r="A164" s="3" t="s">
        <v>103</v>
      </c>
      <c r="B164" s="9">
        <v>1700300000</v>
      </c>
      <c r="C164" s="25"/>
      <c r="D164" s="20">
        <f>D165</f>
        <v>5.3</v>
      </c>
      <c r="E164" s="20">
        <f t="shared" ref="E164:F166" si="68">E165</f>
        <v>0</v>
      </c>
      <c r="F164" s="20">
        <f t="shared" si="68"/>
        <v>5.3</v>
      </c>
    </row>
    <row r="165" spans="1:6" ht="45" x14ac:dyDescent="0.2">
      <c r="A165" s="3" t="s">
        <v>98</v>
      </c>
      <c r="B165" s="9">
        <v>1700389020</v>
      </c>
      <c r="C165" s="25"/>
      <c r="D165" s="20">
        <f>D166</f>
        <v>5.3</v>
      </c>
      <c r="E165" s="20">
        <f t="shared" si="68"/>
        <v>0</v>
      </c>
      <c r="F165" s="20">
        <f t="shared" si="68"/>
        <v>5.3</v>
      </c>
    </row>
    <row r="166" spans="1:6" x14ac:dyDescent="0.2">
      <c r="A166" s="3" t="s">
        <v>59</v>
      </c>
      <c r="B166" s="9">
        <v>1700389020</v>
      </c>
      <c r="C166" s="25">
        <v>500</v>
      </c>
      <c r="D166" s="20">
        <f>D167</f>
        <v>5.3</v>
      </c>
      <c r="E166" s="20">
        <f t="shared" si="68"/>
        <v>0</v>
      </c>
      <c r="F166" s="20">
        <f t="shared" si="68"/>
        <v>5.3</v>
      </c>
    </row>
    <row r="167" spans="1:6" x14ac:dyDescent="0.2">
      <c r="A167" s="3" t="s">
        <v>37</v>
      </c>
      <c r="B167" s="9">
        <v>1700389020</v>
      </c>
      <c r="C167" s="25">
        <v>540</v>
      </c>
      <c r="D167" s="20">
        <v>5.3</v>
      </c>
      <c r="E167" s="30">
        <v>0</v>
      </c>
      <c r="F167" s="30">
        <f>D167+E167</f>
        <v>5.3</v>
      </c>
    </row>
    <row r="168" spans="1:6" ht="22.5" x14ac:dyDescent="0.2">
      <c r="A168" s="3" t="s">
        <v>111</v>
      </c>
      <c r="B168" s="9">
        <v>1700400000</v>
      </c>
      <c r="C168" s="25"/>
      <c r="D168" s="20">
        <f>D169</f>
        <v>35.055</v>
      </c>
      <c r="E168" s="20">
        <f t="shared" ref="E168:F170" si="69">E169</f>
        <v>1580</v>
      </c>
      <c r="F168" s="20">
        <f t="shared" si="69"/>
        <v>1615.0550000000001</v>
      </c>
    </row>
    <row r="169" spans="1:6" ht="22.5" x14ac:dyDescent="0.2">
      <c r="A169" s="3" t="s">
        <v>69</v>
      </c>
      <c r="B169" s="9">
        <v>1700499990</v>
      </c>
      <c r="C169" s="25"/>
      <c r="D169" s="20">
        <f>D170</f>
        <v>35.055</v>
      </c>
      <c r="E169" s="20">
        <f t="shared" si="69"/>
        <v>1580</v>
      </c>
      <c r="F169" s="20">
        <f t="shared" si="69"/>
        <v>1615.0550000000001</v>
      </c>
    </row>
    <row r="170" spans="1:6" ht="18.75" customHeight="1" x14ac:dyDescent="0.2">
      <c r="A170" s="3" t="s">
        <v>138</v>
      </c>
      <c r="B170" s="9">
        <v>1700499990</v>
      </c>
      <c r="C170" s="25">
        <v>200</v>
      </c>
      <c r="D170" s="20">
        <f>D171</f>
        <v>35.055</v>
      </c>
      <c r="E170" s="20">
        <f t="shared" si="69"/>
        <v>1580</v>
      </c>
      <c r="F170" s="20">
        <f t="shared" si="69"/>
        <v>1615.0550000000001</v>
      </c>
    </row>
    <row r="171" spans="1:6" ht="24.75" customHeight="1" x14ac:dyDescent="0.2">
      <c r="A171" s="3" t="s">
        <v>40</v>
      </c>
      <c r="B171" s="9">
        <v>1700499990</v>
      </c>
      <c r="C171" s="25">
        <v>240</v>
      </c>
      <c r="D171" s="20">
        <v>35.055</v>
      </c>
      <c r="E171" s="30">
        <v>1580</v>
      </c>
      <c r="F171" s="30">
        <f>D171+E171</f>
        <v>1615.0550000000001</v>
      </c>
    </row>
    <row r="172" spans="1:6" ht="22.5" x14ac:dyDescent="0.2">
      <c r="A172" s="8" t="s">
        <v>244</v>
      </c>
      <c r="B172" s="9">
        <v>1800000000</v>
      </c>
      <c r="C172" s="25" t="s">
        <v>38</v>
      </c>
      <c r="D172" s="20">
        <f>D173</f>
        <v>14269.300000000001</v>
      </c>
      <c r="E172" s="20">
        <f>E173+E185</f>
        <v>-15.2425</v>
      </c>
      <c r="F172" s="20">
        <f>F173</f>
        <v>14254.057500000001</v>
      </c>
    </row>
    <row r="173" spans="1:6" ht="22.5" x14ac:dyDescent="0.2">
      <c r="A173" s="8" t="s">
        <v>124</v>
      </c>
      <c r="B173" s="9">
        <v>1810000000</v>
      </c>
      <c r="C173" s="25" t="s">
        <v>38</v>
      </c>
      <c r="D173" s="20">
        <f>D174+D203</f>
        <v>14269.300000000001</v>
      </c>
      <c r="E173" s="20">
        <f>E174+E203</f>
        <v>-15.2425</v>
      </c>
      <c r="F173" s="20">
        <f>F174+F203</f>
        <v>14254.057500000001</v>
      </c>
    </row>
    <row r="174" spans="1:6" ht="33.75" x14ac:dyDescent="0.2">
      <c r="A174" s="8" t="s">
        <v>125</v>
      </c>
      <c r="B174" s="9">
        <v>1810100000</v>
      </c>
      <c r="C174" s="25"/>
      <c r="D174" s="20">
        <f>D175+D182+D188+D195+D200+D185</f>
        <v>14160.800000000001</v>
      </c>
      <c r="E174" s="20">
        <f>E175+E182+E188+E195+E200</f>
        <v>-8.7614999999999998</v>
      </c>
      <c r="F174" s="20">
        <f>F175+F182+F188+F195+F200+F185</f>
        <v>14152.038500000001</v>
      </c>
    </row>
    <row r="175" spans="1:6" ht="22.5" x14ac:dyDescent="0.2">
      <c r="A175" s="8" t="s">
        <v>66</v>
      </c>
      <c r="B175" s="9">
        <v>1810100590</v>
      </c>
      <c r="C175" s="25" t="s">
        <v>38</v>
      </c>
      <c r="D175" s="20">
        <f>D176+D178+D180</f>
        <v>2893.4999999999995</v>
      </c>
      <c r="E175" s="20">
        <f t="shared" ref="E175:F175" si="70">E176+E178+E180</f>
        <v>0</v>
      </c>
      <c r="F175" s="20">
        <f t="shared" si="70"/>
        <v>2893.4999999999995</v>
      </c>
    </row>
    <row r="176" spans="1:6" ht="45" x14ac:dyDescent="0.2">
      <c r="A176" s="3" t="s">
        <v>42</v>
      </c>
      <c r="B176" s="9">
        <v>1810100590</v>
      </c>
      <c r="C176" s="25" t="s">
        <v>43</v>
      </c>
      <c r="D176" s="20">
        <f>D177</f>
        <v>2580.6999999999998</v>
      </c>
      <c r="E176" s="20">
        <f t="shared" ref="E176:F176" si="71">E177</f>
        <v>0</v>
      </c>
      <c r="F176" s="20">
        <f t="shared" si="71"/>
        <v>2580.6999999999998</v>
      </c>
    </row>
    <row r="177" spans="1:6" x14ac:dyDescent="0.2">
      <c r="A177" s="3" t="s">
        <v>44</v>
      </c>
      <c r="B177" s="9">
        <v>1810100590</v>
      </c>
      <c r="C177" s="25" t="s">
        <v>45</v>
      </c>
      <c r="D177" s="20">
        <v>2580.6999999999998</v>
      </c>
      <c r="E177" s="30">
        <v>0</v>
      </c>
      <c r="F177" s="30">
        <f>D177+E177</f>
        <v>2580.6999999999998</v>
      </c>
    </row>
    <row r="178" spans="1:6" ht="22.5" x14ac:dyDescent="0.2">
      <c r="A178" s="3" t="s">
        <v>138</v>
      </c>
      <c r="B178" s="9">
        <v>1810100590</v>
      </c>
      <c r="C178" s="25" t="s">
        <v>39</v>
      </c>
      <c r="D178" s="20">
        <f>D179</f>
        <v>306.7</v>
      </c>
      <c r="E178" s="20">
        <f t="shared" ref="E178:F178" si="72">E179</f>
        <v>0</v>
      </c>
      <c r="F178" s="20">
        <f t="shared" si="72"/>
        <v>306.7</v>
      </c>
    </row>
    <row r="179" spans="1:6" ht="22.5" x14ac:dyDescent="0.2">
      <c r="A179" s="3" t="s">
        <v>40</v>
      </c>
      <c r="B179" s="9">
        <v>1810100590</v>
      </c>
      <c r="C179" s="25" t="s">
        <v>41</v>
      </c>
      <c r="D179" s="20">
        <v>306.7</v>
      </c>
      <c r="E179" s="30">
        <v>0</v>
      </c>
      <c r="F179" s="30">
        <f>D179+E179</f>
        <v>306.7</v>
      </c>
    </row>
    <row r="180" spans="1:6" x14ac:dyDescent="0.2">
      <c r="A180" s="3" t="s">
        <v>49</v>
      </c>
      <c r="B180" s="9">
        <v>1810100590</v>
      </c>
      <c r="C180" s="25" t="s">
        <v>50</v>
      </c>
      <c r="D180" s="20">
        <f>D181</f>
        <v>6.1</v>
      </c>
      <c r="E180" s="20">
        <f t="shared" ref="E180:F180" si="73">E181</f>
        <v>0</v>
      </c>
      <c r="F180" s="20">
        <f t="shared" si="73"/>
        <v>6.1</v>
      </c>
    </row>
    <row r="181" spans="1:6" x14ac:dyDescent="0.2">
      <c r="A181" s="3" t="s">
        <v>51</v>
      </c>
      <c r="B181" s="9">
        <v>1810100590</v>
      </c>
      <c r="C181" s="25" t="s">
        <v>52</v>
      </c>
      <c r="D181" s="20">
        <v>6.1</v>
      </c>
      <c r="E181" s="30">
        <v>0</v>
      </c>
      <c r="F181" s="30">
        <f>D181+E181</f>
        <v>6.1</v>
      </c>
    </row>
    <row r="182" spans="1:6" x14ac:dyDescent="0.2">
      <c r="A182" s="8" t="s">
        <v>62</v>
      </c>
      <c r="B182" s="9">
        <v>1810102030</v>
      </c>
      <c r="C182" s="25" t="s">
        <v>38</v>
      </c>
      <c r="D182" s="20">
        <f>D183</f>
        <v>0</v>
      </c>
      <c r="E182" s="20">
        <f t="shared" ref="E182:F183" si="74">E183</f>
        <v>0</v>
      </c>
      <c r="F182" s="20">
        <f t="shared" si="74"/>
        <v>0</v>
      </c>
    </row>
    <row r="183" spans="1:6" ht="45" x14ac:dyDescent="0.2">
      <c r="A183" s="3" t="s">
        <v>42</v>
      </c>
      <c r="B183" s="9">
        <v>1810102030</v>
      </c>
      <c r="C183" s="25" t="s">
        <v>43</v>
      </c>
      <c r="D183" s="20">
        <f>D184</f>
        <v>0</v>
      </c>
      <c r="E183" s="20">
        <f t="shared" si="74"/>
        <v>0</v>
      </c>
      <c r="F183" s="20">
        <f t="shared" si="74"/>
        <v>0</v>
      </c>
    </row>
    <row r="184" spans="1:6" ht="22.5" x14ac:dyDescent="0.2">
      <c r="A184" s="3" t="s">
        <v>47</v>
      </c>
      <c r="B184" s="9">
        <v>1810102030</v>
      </c>
      <c r="C184" s="25" t="s">
        <v>48</v>
      </c>
      <c r="D184" s="20">
        <v>0</v>
      </c>
      <c r="E184" s="30">
        <v>0</v>
      </c>
      <c r="F184" s="30">
        <f>D184+E184</f>
        <v>0</v>
      </c>
    </row>
    <row r="185" spans="1:6" ht="27" customHeight="1" x14ac:dyDescent="0.2">
      <c r="A185" s="8" t="s">
        <v>186</v>
      </c>
      <c r="B185" s="9">
        <v>1810102080</v>
      </c>
      <c r="C185" s="25" t="s">
        <v>38</v>
      </c>
      <c r="D185" s="20">
        <f>D186</f>
        <v>1718</v>
      </c>
      <c r="E185" s="20">
        <f t="shared" ref="E185:F186" si="75">E186</f>
        <v>0</v>
      </c>
      <c r="F185" s="20">
        <f t="shared" si="75"/>
        <v>1718</v>
      </c>
    </row>
    <row r="186" spans="1:6" ht="45" x14ac:dyDescent="0.2">
      <c r="A186" s="3" t="s">
        <v>42</v>
      </c>
      <c r="B186" s="9">
        <v>1810102080</v>
      </c>
      <c r="C186" s="25" t="s">
        <v>43</v>
      </c>
      <c r="D186" s="20">
        <f>D187</f>
        <v>1718</v>
      </c>
      <c r="E186" s="20">
        <f t="shared" si="75"/>
        <v>0</v>
      </c>
      <c r="F186" s="20">
        <f t="shared" si="75"/>
        <v>1718</v>
      </c>
    </row>
    <row r="187" spans="1:6" ht="22.5" x14ac:dyDescent="0.2">
      <c r="A187" s="3" t="s">
        <v>47</v>
      </c>
      <c r="B187" s="9">
        <v>1810102080</v>
      </c>
      <c r="C187" s="25" t="s">
        <v>48</v>
      </c>
      <c r="D187" s="20">
        <v>1718</v>
      </c>
      <c r="E187" s="30">
        <v>0</v>
      </c>
      <c r="F187" s="30">
        <f>D187+E187</f>
        <v>1718</v>
      </c>
    </row>
    <row r="188" spans="1:6" x14ac:dyDescent="0.2">
      <c r="A188" s="8" t="s">
        <v>28</v>
      </c>
      <c r="B188" s="9">
        <v>1810102040</v>
      </c>
      <c r="C188" s="25" t="s">
        <v>38</v>
      </c>
      <c r="D188" s="20">
        <f>D189+D191+D193</f>
        <v>9491.6</v>
      </c>
      <c r="E188" s="20">
        <f>E189+E191+E193</f>
        <v>-15.2425</v>
      </c>
      <c r="F188" s="20">
        <f t="shared" ref="F188" si="76">F189+F191+F193</f>
        <v>9476.3575000000001</v>
      </c>
    </row>
    <row r="189" spans="1:6" ht="45" x14ac:dyDescent="0.2">
      <c r="A189" s="3" t="s">
        <v>42</v>
      </c>
      <c r="B189" s="9">
        <v>1810102040</v>
      </c>
      <c r="C189" s="25" t="s">
        <v>43</v>
      </c>
      <c r="D189" s="20">
        <f>D190</f>
        <v>9231.5</v>
      </c>
      <c r="E189" s="20">
        <f t="shared" ref="E189:F189" si="77">E190</f>
        <v>-16.2425</v>
      </c>
      <c r="F189" s="20">
        <f t="shared" si="77"/>
        <v>9215.2574999999997</v>
      </c>
    </row>
    <row r="190" spans="1:6" ht="22.5" x14ac:dyDescent="0.2">
      <c r="A190" s="3" t="s">
        <v>47</v>
      </c>
      <c r="B190" s="9">
        <v>1810102040</v>
      </c>
      <c r="C190" s="25" t="s">
        <v>48</v>
      </c>
      <c r="D190" s="20">
        <v>9231.5</v>
      </c>
      <c r="E190" s="30">
        <v>-16.2425</v>
      </c>
      <c r="F190" s="30">
        <f>D190+E190</f>
        <v>9215.2574999999997</v>
      </c>
    </row>
    <row r="191" spans="1:6" ht="22.5" x14ac:dyDescent="0.2">
      <c r="A191" s="3" t="s">
        <v>138</v>
      </c>
      <c r="B191" s="9">
        <v>1810102040</v>
      </c>
      <c r="C191" s="25" t="s">
        <v>39</v>
      </c>
      <c r="D191" s="20">
        <f>D192</f>
        <v>237.1</v>
      </c>
      <c r="E191" s="20">
        <f t="shared" ref="E191:F191" si="78">E192</f>
        <v>0</v>
      </c>
      <c r="F191" s="20">
        <f t="shared" si="78"/>
        <v>237.1</v>
      </c>
    </row>
    <row r="192" spans="1:6" ht="22.5" x14ac:dyDescent="0.2">
      <c r="A192" s="3" t="s">
        <v>40</v>
      </c>
      <c r="B192" s="9">
        <v>1810102040</v>
      </c>
      <c r="C192" s="25" t="s">
        <v>41</v>
      </c>
      <c r="D192" s="20">
        <v>237.1</v>
      </c>
      <c r="E192" s="30">
        <v>0</v>
      </c>
      <c r="F192" s="30">
        <f>D192+E192</f>
        <v>237.1</v>
      </c>
    </row>
    <row r="193" spans="1:6" x14ac:dyDescent="0.2">
      <c r="A193" s="3" t="s">
        <v>49</v>
      </c>
      <c r="B193" s="9">
        <v>1810102040</v>
      </c>
      <c r="C193" s="25" t="s">
        <v>50</v>
      </c>
      <c r="D193" s="20">
        <f>D194</f>
        <v>23</v>
      </c>
      <c r="E193" s="20">
        <f t="shared" ref="E193:F193" si="79">E194</f>
        <v>1</v>
      </c>
      <c r="F193" s="20">
        <f t="shared" si="79"/>
        <v>24</v>
      </c>
    </row>
    <row r="194" spans="1:6" x14ac:dyDescent="0.2">
      <c r="A194" s="3" t="s">
        <v>51</v>
      </c>
      <c r="B194" s="9">
        <v>1810102040</v>
      </c>
      <c r="C194" s="25" t="s">
        <v>52</v>
      </c>
      <c r="D194" s="20">
        <v>23</v>
      </c>
      <c r="E194" s="30">
        <v>1</v>
      </c>
      <c r="F194" s="30">
        <f>D194+E194</f>
        <v>24</v>
      </c>
    </row>
    <row r="195" spans="1:6" x14ac:dyDescent="0.2">
      <c r="A195" s="5" t="s">
        <v>67</v>
      </c>
      <c r="B195" s="9">
        <v>1810102400</v>
      </c>
      <c r="C195" s="25"/>
      <c r="D195" s="20">
        <f>D196+D198</f>
        <v>42.2</v>
      </c>
      <c r="E195" s="20">
        <f>E196+E198</f>
        <v>6.4809999999999999</v>
      </c>
      <c r="F195" s="20">
        <f>F196+F198</f>
        <v>48.681000000000004</v>
      </c>
    </row>
    <row r="196" spans="1:6" ht="45" x14ac:dyDescent="0.2">
      <c r="A196" s="3" t="s">
        <v>42</v>
      </c>
      <c r="B196" s="9">
        <v>1810102400</v>
      </c>
      <c r="C196" s="25">
        <v>100</v>
      </c>
      <c r="D196" s="20">
        <f>D197</f>
        <v>0</v>
      </c>
      <c r="E196" s="20">
        <f t="shared" ref="E196:F196" si="80">E197</f>
        <v>0</v>
      </c>
      <c r="F196" s="20">
        <f t="shared" si="80"/>
        <v>0</v>
      </c>
    </row>
    <row r="197" spans="1:6" ht="22.5" x14ac:dyDescent="0.2">
      <c r="A197" s="3" t="s">
        <v>47</v>
      </c>
      <c r="B197" s="9">
        <v>1810102400</v>
      </c>
      <c r="C197" s="25">
        <v>120</v>
      </c>
      <c r="D197" s="20">
        <v>0</v>
      </c>
      <c r="E197" s="30">
        <v>0</v>
      </c>
      <c r="F197" s="30">
        <f>D197+E197</f>
        <v>0</v>
      </c>
    </row>
    <row r="198" spans="1:6" ht="22.5" x14ac:dyDescent="0.2">
      <c r="A198" s="3" t="s">
        <v>138</v>
      </c>
      <c r="B198" s="9">
        <v>1810102400</v>
      </c>
      <c r="C198" s="25">
        <v>200</v>
      </c>
      <c r="D198" s="20">
        <f>D199</f>
        <v>42.2</v>
      </c>
      <c r="E198" s="20">
        <f t="shared" ref="E198:F198" si="81">E199</f>
        <v>6.4809999999999999</v>
      </c>
      <c r="F198" s="20">
        <f t="shared" si="81"/>
        <v>48.681000000000004</v>
      </c>
    </row>
    <row r="199" spans="1:6" ht="22.5" x14ac:dyDescent="0.2">
      <c r="A199" s="3" t="s">
        <v>40</v>
      </c>
      <c r="B199" s="9">
        <v>1810102400</v>
      </c>
      <c r="C199" s="25">
        <v>240</v>
      </c>
      <c r="D199" s="20">
        <v>42.2</v>
      </c>
      <c r="E199" s="30">
        <v>6.4809999999999999</v>
      </c>
      <c r="F199" s="30">
        <f>D199+E199</f>
        <v>48.681000000000004</v>
      </c>
    </row>
    <row r="200" spans="1:6" ht="45" x14ac:dyDescent="0.2">
      <c r="A200" s="3" t="s">
        <v>98</v>
      </c>
      <c r="B200" s="9">
        <v>1810189020</v>
      </c>
      <c r="C200" s="25"/>
      <c r="D200" s="20">
        <f>D201</f>
        <v>15.5</v>
      </c>
      <c r="E200" s="20">
        <f t="shared" ref="E200:F201" si="82">E201</f>
        <v>0</v>
      </c>
      <c r="F200" s="20">
        <f t="shared" si="82"/>
        <v>15.5</v>
      </c>
    </row>
    <row r="201" spans="1:6" x14ac:dyDescent="0.2">
      <c r="A201" s="3" t="s">
        <v>59</v>
      </c>
      <c r="B201" s="9">
        <v>1810189020</v>
      </c>
      <c r="C201" s="25">
        <v>500</v>
      </c>
      <c r="D201" s="20">
        <f>D202</f>
        <v>15.5</v>
      </c>
      <c r="E201" s="20">
        <f t="shared" si="82"/>
        <v>0</v>
      </c>
      <c r="F201" s="20">
        <f t="shared" si="82"/>
        <v>15.5</v>
      </c>
    </row>
    <row r="202" spans="1:6" x14ac:dyDescent="0.2">
      <c r="A202" s="3" t="s">
        <v>37</v>
      </c>
      <c r="B202" s="9">
        <v>1810189020</v>
      </c>
      <c r="C202" s="25">
        <v>540</v>
      </c>
      <c r="D202" s="20">
        <v>15.5</v>
      </c>
      <c r="E202" s="30">
        <v>0</v>
      </c>
      <c r="F202" s="30">
        <f>D202+E202</f>
        <v>15.5</v>
      </c>
    </row>
    <row r="203" spans="1:6" ht="22.5" x14ac:dyDescent="0.2">
      <c r="A203" s="3" t="s">
        <v>109</v>
      </c>
      <c r="B203" s="9">
        <v>1810300000</v>
      </c>
      <c r="C203" s="25"/>
      <c r="D203" s="20">
        <f>D209+D204</f>
        <v>108.5</v>
      </c>
      <c r="E203" s="20">
        <f t="shared" ref="E203:F203" si="83">E209+E204</f>
        <v>-6.4809999999999999</v>
      </c>
      <c r="F203" s="20">
        <f t="shared" si="83"/>
        <v>102.01900000000001</v>
      </c>
    </row>
    <row r="204" spans="1:6" x14ac:dyDescent="0.2">
      <c r="A204" s="3" t="s">
        <v>28</v>
      </c>
      <c r="B204" s="9">
        <v>1810302040</v>
      </c>
      <c r="C204" s="25"/>
      <c r="D204" s="20">
        <f>D205+D207</f>
        <v>108.5</v>
      </c>
      <c r="E204" s="20">
        <f t="shared" ref="E204:F204" si="84">E205+E207</f>
        <v>-6.4809999999999999</v>
      </c>
      <c r="F204" s="20">
        <f t="shared" si="84"/>
        <v>102.01900000000001</v>
      </c>
    </row>
    <row r="205" spans="1:6" ht="45" x14ac:dyDescent="0.2">
      <c r="A205" s="3" t="s">
        <v>42</v>
      </c>
      <c r="B205" s="9">
        <v>1810302040</v>
      </c>
      <c r="C205" s="25" t="s">
        <v>43</v>
      </c>
      <c r="D205" s="20">
        <f>D206</f>
        <v>70.5</v>
      </c>
      <c r="E205" s="20">
        <f t="shared" ref="E205:F205" si="85">E206</f>
        <v>0</v>
      </c>
      <c r="F205" s="20">
        <f t="shared" si="85"/>
        <v>70.5</v>
      </c>
    </row>
    <row r="206" spans="1:6" ht="22.5" x14ac:dyDescent="0.2">
      <c r="A206" s="3" t="s">
        <v>47</v>
      </c>
      <c r="B206" s="9">
        <v>1810302040</v>
      </c>
      <c r="C206" s="25" t="s">
        <v>48</v>
      </c>
      <c r="D206" s="20">
        <v>70.5</v>
      </c>
      <c r="E206" s="30">
        <v>0</v>
      </c>
      <c r="F206" s="30">
        <f>D206+E206</f>
        <v>70.5</v>
      </c>
    </row>
    <row r="207" spans="1:6" ht="22.5" x14ac:dyDescent="0.2">
      <c r="A207" s="3" t="s">
        <v>138</v>
      </c>
      <c r="B207" s="9">
        <v>1810302040</v>
      </c>
      <c r="C207" s="25" t="s">
        <v>39</v>
      </c>
      <c r="D207" s="20">
        <f>D208</f>
        <v>38</v>
      </c>
      <c r="E207" s="20">
        <f t="shared" ref="E207:F207" si="86">E208</f>
        <v>-6.4809999999999999</v>
      </c>
      <c r="F207" s="20">
        <f t="shared" si="86"/>
        <v>31.518999999999998</v>
      </c>
    </row>
    <row r="208" spans="1:6" ht="22.5" x14ac:dyDescent="0.2">
      <c r="A208" s="3" t="s">
        <v>40</v>
      </c>
      <c r="B208" s="9">
        <v>1810302040</v>
      </c>
      <c r="C208" s="25" t="s">
        <v>41</v>
      </c>
      <c r="D208" s="20">
        <v>38</v>
      </c>
      <c r="E208" s="30">
        <v>-6.4809999999999999</v>
      </c>
      <c r="F208" s="30">
        <f>D208+E208</f>
        <v>31.518999999999998</v>
      </c>
    </row>
    <row r="209" spans="1:6" x14ac:dyDescent="0.2">
      <c r="A209" s="3" t="s">
        <v>67</v>
      </c>
      <c r="B209" s="9">
        <v>1810302400</v>
      </c>
      <c r="C209" s="25"/>
      <c r="D209" s="20">
        <f>D210+D212</f>
        <v>0</v>
      </c>
      <c r="E209" s="20">
        <f t="shared" ref="E209:F209" si="87">E210+E212</f>
        <v>0</v>
      </c>
      <c r="F209" s="20">
        <f t="shared" si="87"/>
        <v>0</v>
      </c>
    </row>
    <row r="210" spans="1:6" ht="45" x14ac:dyDescent="0.2">
      <c r="A210" s="3" t="s">
        <v>42</v>
      </c>
      <c r="B210" s="9">
        <v>1810302400</v>
      </c>
      <c r="C210" s="25" t="s">
        <v>43</v>
      </c>
      <c r="D210" s="20">
        <f>D211</f>
        <v>0</v>
      </c>
      <c r="E210" s="20">
        <f t="shared" ref="E210:F210" si="88">E211</f>
        <v>0</v>
      </c>
      <c r="F210" s="20">
        <f t="shared" si="88"/>
        <v>0</v>
      </c>
    </row>
    <row r="211" spans="1:6" ht="22.5" x14ac:dyDescent="0.2">
      <c r="A211" s="3" t="s">
        <v>47</v>
      </c>
      <c r="B211" s="9">
        <v>1810302400</v>
      </c>
      <c r="C211" s="25" t="s">
        <v>48</v>
      </c>
      <c r="D211" s="20">
        <v>0</v>
      </c>
      <c r="E211" s="30">
        <v>0</v>
      </c>
      <c r="F211" s="30">
        <f>D211+E211</f>
        <v>0</v>
      </c>
    </row>
    <row r="212" spans="1:6" ht="22.5" x14ac:dyDescent="0.2">
      <c r="A212" s="3" t="s">
        <v>138</v>
      </c>
      <c r="B212" s="9">
        <v>1810302400</v>
      </c>
      <c r="C212" s="25" t="s">
        <v>39</v>
      </c>
      <c r="D212" s="20">
        <f>D213</f>
        <v>0</v>
      </c>
      <c r="E212" s="20">
        <f t="shared" ref="E212:F212" si="89">E213</f>
        <v>0</v>
      </c>
      <c r="F212" s="20">
        <f t="shared" si="89"/>
        <v>0</v>
      </c>
    </row>
    <row r="213" spans="1:6" ht="22.5" x14ac:dyDescent="0.2">
      <c r="A213" s="3" t="s">
        <v>40</v>
      </c>
      <c r="B213" s="9">
        <v>1810302400</v>
      </c>
      <c r="C213" s="25" t="s">
        <v>41</v>
      </c>
      <c r="D213" s="20">
        <v>0</v>
      </c>
      <c r="E213" s="30">
        <v>0</v>
      </c>
      <c r="F213" s="30">
        <f>D213+E213</f>
        <v>0</v>
      </c>
    </row>
    <row r="214" spans="1:6" ht="22.5" x14ac:dyDescent="0.2">
      <c r="A214" s="8" t="s">
        <v>238</v>
      </c>
      <c r="B214" s="9">
        <v>2400000000</v>
      </c>
      <c r="C214" s="25" t="s">
        <v>38</v>
      </c>
      <c r="D214" s="20">
        <f>D215+D225+D229+D233</f>
        <v>2075</v>
      </c>
      <c r="E214" s="20">
        <f>E215+E225+E229+E233</f>
        <v>0</v>
      </c>
      <c r="F214" s="20">
        <f>F215+F225+F229+F233</f>
        <v>2075</v>
      </c>
    </row>
    <row r="215" spans="1:6" ht="23.25" customHeight="1" x14ac:dyDescent="0.2">
      <c r="A215" s="8" t="s">
        <v>83</v>
      </c>
      <c r="B215" s="9">
        <v>2400100000</v>
      </c>
      <c r="C215" s="25" t="s">
        <v>38</v>
      </c>
      <c r="D215" s="20">
        <f>D222+D216+D219</f>
        <v>1476</v>
      </c>
      <c r="E215" s="20">
        <f>E222+E216+E219</f>
        <v>0</v>
      </c>
      <c r="F215" s="20">
        <f>F222+F216+F219</f>
        <v>1476</v>
      </c>
    </row>
    <row r="216" spans="1:6" ht="23.25" customHeight="1" x14ac:dyDescent="0.2">
      <c r="A216" s="8" t="s">
        <v>251</v>
      </c>
      <c r="B216" s="9">
        <v>2400182200</v>
      </c>
      <c r="C216" s="25"/>
      <c r="D216" s="20">
        <f t="shared" ref="D216:F217" si="90">D217</f>
        <v>500</v>
      </c>
      <c r="E216" s="20">
        <f t="shared" si="90"/>
        <v>0</v>
      </c>
      <c r="F216" s="20">
        <f t="shared" si="90"/>
        <v>500</v>
      </c>
    </row>
    <row r="217" spans="1:6" ht="23.25" customHeight="1" x14ac:dyDescent="0.2">
      <c r="A217" s="3" t="s">
        <v>138</v>
      </c>
      <c r="B217" s="9">
        <v>2400182200</v>
      </c>
      <c r="C217" s="25">
        <v>200</v>
      </c>
      <c r="D217" s="20">
        <f t="shared" si="90"/>
        <v>500</v>
      </c>
      <c r="E217" s="20">
        <f t="shared" si="90"/>
        <v>0</v>
      </c>
      <c r="F217" s="20">
        <f t="shared" si="90"/>
        <v>500</v>
      </c>
    </row>
    <row r="218" spans="1:6" ht="23.25" customHeight="1" x14ac:dyDescent="0.2">
      <c r="A218" s="3" t="s">
        <v>40</v>
      </c>
      <c r="B218" s="9">
        <v>2400182200</v>
      </c>
      <c r="C218" s="25">
        <v>240</v>
      </c>
      <c r="D218" s="20">
        <v>500</v>
      </c>
      <c r="E218" s="20">
        <v>0</v>
      </c>
      <c r="F218" s="20">
        <f>D218+E218</f>
        <v>500</v>
      </c>
    </row>
    <row r="219" spans="1:6" ht="23.25" customHeight="1" x14ac:dyDescent="0.2">
      <c r="A219" s="8" t="s">
        <v>250</v>
      </c>
      <c r="B219" s="9" t="s">
        <v>249</v>
      </c>
      <c r="C219" s="25"/>
      <c r="D219" s="20">
        <f t="shared" ref="D219:F220" si="91">D220</f>
        <v>500</v>
      </c>
      <c r="E219" s="20">
        <f t="shared" si="91"/>
        <v>0</v>
      </c>
      <c r="F219" s="20">
        <f t="shared" si="91"/>
        <v>500</v>
      </c>
    </row>
    <row r="220" spans="1:6" ht="23.25" customHeight="1" x14ac:dyDescent="0.2">
      <c r="A220" s="3" t="s">
        <v>138</v>
      </c>
      <c r="B220" s="9" t="s">
        <v>249</v>
      </c>
      <c r="C220" s="25">
        <v>200</v>
      </c>
      <c r="D220" s="20">
        <f t="shared" si="91"/>
        <v>500</v>
      </c>
      <c r="E220" s="20">
        <f t="shared" si="91"/>
        <v>0</v>
      </c>
      <c r="F220" s="20">
        <f t="shared" si="91"/>
        <v>500</v>
      </c>
    </row>
    <row r="221" spans="1:6" ht="23.25" customHeight="1" x14ac:dyDescent="0.2">
      <c r="A221" s="3" t="s">
        <v>40</v>
      </c>
      <c r="B221" s="9" t="s">
        <v>249</v>
      </c>
      <c r="C221" s="25">
        <v>240</v>
      </c>
      <c r="D221" s="20">
        <v>500</v>
      </c>
      <c r="E221" s="20">
        <v>0</v>
      </c>
      <c r="F221" s="20">
        <f>D221+E221</f>
        <v>500</v>
      </c>
    </row>
    <row r="222" spans="1:6" ht="27.75" customHeight="1" x14ac:dyDescent="0.2">
      <c r="A222" s="8" t="s">
        <v>69</v>
      </c>
      <c r="B222" s="9">
        <v>2400199990</v>
      </c>
      <c r="C222" s="25"/>
      <c r="D222" s="20">
        <f>D223</f>
        <v>476</v>
      </c>
      <c r="E222" s="20">
        <f t="shared" ref="E222:F223" si="92">E223</f>
        <v>0</v>
      </c>
      <c r="F222" s="20">
        <f t="shared" si="92"/>
        <v>476</v>
      </c>
    </row>
    <row r="223" spans="1:6" ht="22.5" x14ac:dyDescent="0.2">
      <c r="A223" s="3" t="s">
        <v>138</v>
      </c>
      <c r="B223" s="9">
        <v>2400199990</v>
      </c>
      <c r="C223" s="25" t="s">
        <v>39</v>
      </c>
      <c r="D223" s="20">
        <f>D224</f>
        <v>476</v>
      </c>
      <c r="E223" s="20">
        <f t="shared" si="92"/>
        <v>0</v>
      </c>
      <c r="F223" s="20">
        <f t="shared" si="92"/>
        <v>476</v>
      </c>
    </row>
    <row r="224" spans="1:6" ht="22.5" x14ac:dyDescent="0.2">
      <c r="A224" s="3" t="s">
        <v>40</v>
      </c>
      <c r="B224" s="9">
        <v>2400199990</v>
      </c>
      <c r="C224" s="25" t="s">
        <v>41</v>
      </c>
      <c r="D224" s="20">
        <v>476</v>
      </c>
      <c r="E224" s="30">
        <v>0</v>
      </c>
      <c r="F224" s="30">
        <f>D224+E224</f>
        <v>476</v>
      </c>
    </row>
    <row r="225" spans="1:6" ht="35.25" customHeight="1" x14ac:dyDescent="0.2">
      <c r="A225" s="8" t="s">
        <v>84</v>
      </c>
      <c r="B225" s="9">
        <v>2400200000</v>
      </c>
      <c r="C225" s="25" t="s">
        <v>38</v>
      </c>
      <c r="D225" s="20">
        <f>D226</f>
        <v>50</v>
      </c>
      <c r="E225" s="20">
        <f t="shared" ref="E225:F227" si="93">E226</f>
        <v>0</v>
      </c>
      <c r="F225" s="20">
        <f t="shared" si="93"/>
        <v>50</v>
      </c>
    </row>
    <row r="226" spans="1:6" ht="25.5" customHeight="1" x14ac:dyDescent="0.2">
      <c r="A226" s="8" t="s">
        <v>69</v>
      </c>
      <c r="B226" s="9">
        <v>2400299990</v>
      </c>
      <c r="C226" s="25"/>
      <c r="D226" s="20">
        <f>D227</f>
        <v>50</v>
      </c>
      <c r="E226" s="20">
        <f t="shared" si="93"/>
        <v>0</v>
      </c>
      <c r="F226" s="20">
        <f t="shared" si="93"/>
        <v>50</v>
      </c>
    </row>
    <row r="227" spans="1:6" ht="22.5" x14ac:dyDescent="0.2">
      <c r="A227" s="3" t="s">
        <v>138</v>
      </c>
      <c r="B227" s="9">
        <v>2400299990</v>
      </c>
      <c r="C227" s="25">
        <v>200</v>
      </c>
      <c r="D227" s="20">
        <f>D228</f>
        <v>50</v>
      </c>
      <c r="E227" s="20">
        <f t="shared" si="93"/>
        <v>0</v>
      </c>
      <c r="F227" s="20">
        <f t="shared" si="93"/>
        <v>50</v>
      </c>
    </row>
    <row r="228" spans="1:6" ht="22.5" x14ac:dyDescent="0.2">
      <c r="A228" s="3" t="s">
        <v>40</v>
      </c>
      <c r="B228" s="9">
        <v>2400299990</v>
      </c>
      <c r="C228" s="25">
        <v>240</v>
      </c>
      <c r="D228" s="20">
        <v>50</v>
      </c>
      <c r="E228" s="30">
        <v>0</v>
      </c>
      <c r="F228" s="30">
        <f>D228+E228</f>
        <v>50</v>
      </c>
    </row>
    <row r="229" spans="1:6" ht="22.5" customHeight="1" x14ac:dyDescent="0.2">
      <c r="A229" s="3" t="s">
        <v>85</v>
      </c>
      <c r="B229" s="9">
        <v>2400300000</v>
      </c>
      <c r="C229" s="25"/>
      <c r="D229" s="20">
        <f>D230</f>
        <v>0</v>
      </c>
      <c r="E229" s="20">
        <f t="shared" ref="E229:F231" si="94">E230</f>
        <v>0</v>
      </c>
      <c r="F229" s="20">
        <f t="shared" si="94"/>
        <v>0</v>
      </c>
    </row>
    <row r="230" spans="1:6" ht="22.5" customHeight="1" x14ac:dyDescent="0.2">
      <c r="A230" s="3" t="s">
        <v>69</v>
      </c>
      <c r="B230" s="9">
        <v>2400399990</v>
      </c>
      <c r="C230" s="25"/>
      <c r="D230" s="20">
        <f>D231</f>
        <v>0</v>
      </c>
      <c r="E230" s="20">
        <f t="shared" si="94"/>
        <v>0</v>
      </c>
      <c r="F230" s="20">
        <f t="shared" si="94"/>
        <v>0</v>
      </c>
    </row>
    <row r="231" spans="1:6" ht="22.5" x14ac:dyDescent="0.2">
      <c r="A231" s="3" t="s">
        <v>138</v>
      </c>
      <c r="B231" s="9">
        <v>2400399990</v>
      </c>
      <c r="C231" s="25" t="s">
        <v>39</v>
      </c>
      <c r="D231" s="20">
        <f>D232</f>
        <v>0</v>
      </c>
      <c r="E231" s="20">
        <f t="shared" si="94"/>
        <v>0</v>
      </c>
      <c r="F231" s="20">
        <f t="shared" si="94"/>
        <v>0</v>
      </c>
    </row>
    <row r="232" spans="1:6" ht="22.5" x14ac:dyDescent="0.2">
      <c r="A232" s="3" t="s">
        <v>40</v>
      </c>
      <c r="B232" s="9">
        <v>2400399990</v>
      </c>
      <c r="C232" s="25" t="s">
        <v>41</v>
      </c>
      <c r="D232" s="20">
        <v>0</v>
      </c>
      <c r="E232" s="30">
        <v>0</v>
      </c>
      <c r="F232" s="30">
        <f>D232+E232</f>
        <v>0</v>
      </c>
    </row>
    <row r="233" spans="1:6" ht="22.5" x14ac:dyDescent="0.2">
      <c r="A233" s="3" t="s">
        <v>189</v>
      </c>
      <c r="B233" s="9">
        <v>2400400000</v>
      </c>
      <c r="C233" s="25"/>
      <c r="D233" s="20">
        <f>D234</f>
        <v>549</v>
      </c>
      <c r="E233" s="20">
        <f t="shared" ref="E233:F235" si="95">E234</f>
        <v>0</v>
      </c>
      <c r="F233" s="20">
        <f t="shared" si="95"/>
        <v>549</v>
      </c>
    </row>
    <row r="234" spans="1:6" ht="22.5" x14ac:dyDescent="0.2">
      <c r="A234" s="3" t="s">
        <v>69</v>
      </c>
      <c r="B234" s="9">
        <v>2400499990</v>
      </c>
      <c r="C234" s="25"/>
      <c r="D234" s="20">
        <f>D235</f>
        <v>549</v>
      </c>
      <c r="E234" s="20">
        <f t="shared" si="95"/>
        <v>0</v>
      </c>
      <c r="F234" s="20">
        <f t="shared" si="95"/>
        <v>549</v>
      </c>
    </row>
    <row r="235" spans="1:6" ht="22.5" x14ac:dyDescent="0.2">
      <c r="A235" s="3" t="s">
        <v>138</v>
      </c>
      <c r="B235" s="9">
        <v>2400499990</v>
      </c>
      <c r="C235" s="25" t="s">
        <v>39</v>
      </c>
      <c r="D235" s="20">
        <f>D236</f>
        <v>549</v>
      </c>
      <c r="E235" s="20">
        <f t="shared" si="95"/>
        <v>0</v>
      </c>
      <c r="F235" s="20">
        <f t="shared" si="95"/>
        <v>549</v>
      </c>
    </row>
    <row r="236" spans="1:6" ht="22.5" x14ac:dyDescent="0.2">
      <c r="A236" s="3" t="s">
        <v>40</v>
      </c>
      <c r="B236" s="9">
        <v>2400499990</v>
      </c>
      <c r="C236" s="25" t="s">
        <v>41</v>
      </c>
      <c r="D236" s="20">
        <v>549</v>
      </c>
      <c r="E236" s="30">
        <v>0</v>
      </c>
      <c r="F236" s="30">
        <f>D236+E236</f>
        <v>549</v>
      </c>
    </row>
    <row r="237" spans="1:6" ht="22.5" x14ac:dyDescent="0.2">
      <c r="A237" s="8" t="s">
        <v>231</v>
      </c>
      <c r="B237" s="9">
        <v>2500000000</v>
      </c>
      <c r="C237" s="25" t="s">
        <v>38</v>
      </c>
      <c r="D237" s="20">
        <f>D238</f>
        <v>3.2</v>
      </c>
      <c r="E237" s="20">
        <f t="shared" ref="E237:F240" si="96">E238</f>
        <v>0</v>
      </c>
      <c r="F237" s="20">
        <f t="shared" si="96"/>
        <v>3.2</v>
      </c>
    </row>
    <row r="238" spans="1:6" ht="42" customHeight="1" x14ac:dyDescent="0.2">
      <c r="A238" s="8" t="s">
        <v>101</v>
      </c>
      <c r="B238" s="9">
        <v>2500100000</v>
      </c>
      <c r="C238" s="25" t="s">
        <v>38</v>
      </c>
      <c r="D238" s="20">
        <f>D239</f>
        <v>3.2</v>
      </c>
      <c r="E238" s="20">
        <f t="shared" si="96"/>
        <v>0</v>
      </c>
      <c r="F238" s="20">
        <f t="shared" si="96"/>
        <v>3.2</v>
      </c>
    </row>
    <row r="239" spans="1:6" ht="30" customHeight="1" x14ac:dyDescent="0.2">
      <c r="A239" s="8" t="s">
        <v>69</v>
      </c>
      <c r="B239" s="9">
        <v>2500199990</v>
      </c>
      <c r="C239" s="25"/>
      <c r="D239" s="20">
        <f>D240</f>
        <v>3.2</v>
      </c>
      <c r="E239" s="20">
        <f t="shared" si="96"/>
        <v>0</v>
      </c>
      <c r="F239" s="20">
        <f t="shared" si="96"/>
        <v>3.2</v>
      </c>
    </row>
    <row r="240" spans="1:6" ht="37.5" customHeight="1" x14ac:dyDescent="0.2">
      <c r="A240" s="3" t="s">
        <v>138</v>
      </c>
      <c r="B240" s="9">
        <v>2500199990</v>
      </c>
      <c r="C240" s="25" t="s">
        <v>39</v>
      </c>
      <c r="D240" s="20">
        <f>D241</f>
        <v>3.2</v>
      </c>
      <c r="E240" s="20">
        <f t="shared" si="96"/>
        <v>0</v>
      </c>
      <c r="F240" s="20">
        <f t="shared" si="96"/>
        <v>3.2</v>
      </c>
    </row>
    <row r="241" spans="1:6" ht="45.75" customHeight="1" x14ac:dyDescent="0.2">
      <c r="A241" s="3" t="s">
        <v>40</v>
      </c>
      <c r="B241" s="9">
        <v>2500199990</v>
      </c>
      <c r="C241" s="25" t="s">
        <v>41</v>
      </c>
      <c r="D241" s="20">
        <v>3.2</v>
      </c>
      <c r="E241" s="30">
        <v>0</v>
      </c>
      <c r="F241" s="30">
        <f>D241+E241</f>
        <v>3.2</v>
      </c>
    </row>
    <row r="242" spans="1:6" ht="30" customHeight="1" x14ac:dyDescent="0.2">
      <c r="A242" s="8" t="s">
        <v>60</v>
      </c>
      <c r="B242" s="9">
        <v>5000000000</v>
      </c>
      <c r="C242" s="25" t="s">
        <v>38</v>
      </c>
      <c r="D242" s="20">
        <f>D243+D247</f>
        <v>164</v>
      </c>
      <c r="E242" s="20">
        <f t="shared" ref="E242:F242" si="97">E243+E247</f>
        <v>0</v>
      </c>
      <c r="F242" s="20">
        <f t="shared" si="97"/>
        <v>164</v>
      </c>
    </row>
    <row r="243" spans="1:6" ht="30" customHeight="1" x14ac:dyDescent="0.2">
      <c r="A243" s="8" t="s">
        <v>70</v>
      </c>
      <c r="B243" s="9">
        <v>5000100000</v>
      </c>
      <c r="C243" s="25"/>
      <c r="D243" s="20">
        <f t="shared" ref="D243:F245" si="98">D244</f>
        <v>164</v>
      </c>
      <c r="E243" s="20">
        <f t="shared" si="98"/>
        <v>0</v>
      </c>
      <c r="F243" s="20">
        <f t="shared" si="98"/>
        <v>164</v>
      </c>
    </row>
    <row r="244" spans="1:6" ht="30" customHeight="1" x14ac:dyDescent="0.2">
      <c r="A244" s="8" t="s">
        <v>71</v>
      </c>
      <c r="B244" s="9">
        <v>5000151180</v>
      </c>
      <c r="C244" s="25" t="s">
        <v>38</v>
      </c>
      <c r="D244" s="20">
        <f t="shared" si="98"/>
        <v>164</v>
      </c>
      <c r="E244" s="20">
        <f t="shared" si="98"/>
        <v>0</v>
      </c>
      <c r="F244" s="20">
        <f t="shared" si="98"/>
        <v>164</v>
      </c>
    </row>
    <row r="245" spans="1:6" ht="51" customHeight="1" x14ac:dyDescent="0.2">
      <c r="A245" s="3" t="s">
        <v>42</v>
      </c>
      <c r="B245" s="9">
        <v>5000151180</v>
      </c>
      <c r="C245" s="25" t="s">
        <v>43</v>
      </c>
      <c r="D245" s="20">
        <f t="shared" si="98"/>
        <v>164</v>
      </c>
      <c r="E245" s="20">
        <v>0</v>
      </c>
      <c r="F245" s="20">
        <f t="shared" si="98"/>
        <v>164</v>
      </c>
    </row>
    <row r="246" spans="1:6" ht="22.5" x14ac:dyDescent="0.2">
      <c r="A246" s="3" t="s">
        <v>47</v>
      </c>
      <c r="B246" s="9">
        <v>5000151180</v>
      </c>
      <c r="C246" s="25" t="s">
        <v>48</v>
      </c>
      <c r="D246" s="20">
        <v>164</v>
      </c>
      <c r="E246" s="30">
        <v>0</v>
      </c>
      <c r="F246" s="30">
        <f>D246+E246</f>
        <v>164</v>
      </c>
    </row>
    <row r="247" spans="1:6" ht="33.75" x14ac:dyDescent="0.2">
      <c r="A247" s="8" t="s">
        <v>125</v>
      </c>
      <c r="B247" s="23" t="s">
        <v>180</v>
      </c>
      <c r="C247" s="25"/>
      <c r="D247" s="20">
        <f>D248</f>
        <v>0</v>
      </c>
      <c r="E247" s="20">
        <f t="shared" ref="E247:F249" si="99">E248</f>
        <v>0</v>
      </c>
      <c r="F247" s="20">
        <f t="shared" si="99"/>
        <v>0</v>
      </c>
    </row>
    <row r="248" spans="1:6" ht="45" x14ac:dyDescent="0.2">
      <c r="A248" s="3" t="s">
        <v>98</v>
      </c>
      <c r="B248" s="23" t="s">
        <v>181</v>
      </c>
      <c r="C248" s="25"/>
      <c r="D248" s="20">
        <f>D249</f>
        <v>0</v>
      </c>
      <c r="E248" s="20">
        <f t="shared" si="99"/>
        <v>0</v>
      </c>
      <c r="F248" s="20">
        <f t="shared" si="99"/>
        <v>0</v>
      </c>
    </row>
    <row r="249" spans="1:6" x14ac:dyDescent="0.2">
      <c r="A249" s="3" t="s">
        <v>59</v>
      </c>
      <c r="B249" s="23" t="s">
        <v>181</v>
      </c>
      <c r="C249" s="25">
        <v>500</v>
      </c>
      <c r="D249" s="20">
        <f>D250</f>
        <v>0</v>
      </c>
      <c r="E249" s="20">
        <f t="shared" si="99"/>
        <v>0</v>
      </c>
      <c r="F249" s="20">
        <f t="shared" si="99"/>
        <v>0</v>
      </c>
    </row>
    <row r="250" spans="1:6" x14ac:dyDescent="0.2">
      <c r="A250" s="3" t="s">
        <v>37</v>
      </c>
      <c r="B250" s="23" t="s">
        <v>181</v>
      </c>
      <c r="C250" s="25">
        <v>540</v>
      </c>
      <c r="D250" s="20">
        <v>0</v>
      </c>
      <c r="E250" s="30">
        <v>0</v>
      </c>
      <c r="F250" s="30">
        <f>D250+E250</f>
        <v>0</v>
      </c>
    </row>
    <row r="251" spans="1:6" x14ac:dyDescent="0.2">
      <c r="A251" s="45"/>
      <c r="B251" s="33"/>
      <c r="C251" s="124" t="s">
        <v>212</v>
      </c>
      <c r="D251" s="125">
        <f>D7+D24+D48+D58+D91+D122+D136+D147+D153+D172+D214+D237+D242</f>
        <v>31018.478000000006</v>
      </c>
      <c r="E251" s="125">
        <f>E7+E24+E48+E58+E91+E122+E136+E147+E153+E172+E214+E237+E242</f>
        <v>1704</v>
      </c>
      <c r="F251" s="125">
        <f>F7+F24+F48+F58+F91+F122+F136+F147+F153+F172+F214+F237+F242</f>
        <v>32722.478000000006</v>
      </c>
    </row>
    <row r="252" spans="1:6" ht="27" customHeight="1" x14ac:dyDescent="0.2">
      <c r="A252" s="44"/>
      <c r="B252" s="44"/>
      <c r="D252" s="46"/>
    </row>
    <row r="253" spans="1:6" x14ac:dyDescent="0.2">
      <c r="A253" s="44"/>
      <c r="B253" s="44"/>
      <c r="D253" s="46"/>
    </row>
    <row r="254" spans="1:6" x14ac:dyDescent="0.2">
      <c r="A254" s="44"/>
      <c r="B254" s="44"/>
      <c r="D254" s="129"/>
    </row>
    <row r="255" spans="1:6" x14ac:dyDescent="0.2">
      <c r="A255" s="44"/>
      <c r="B255" s="44"/>
    </row>
    <row r="256" spans="1:6" ht="26.25" customHeight="1" x14ac:dyDescent="0.2">
      <c r="A256" s="44"/>
      <c r="B256" s="44"/>
    </row>
    <row r="257" spans="1:2" ht="26.25" customHeight="1" x14ac:dyDescent="0.2">
      <c r="A257" s="44"/>
      <c r="B257" s="44"/>
    </row>
    <row r="258" spans="1:2" ht="43.5" customHeight="1" x14ac:dyDescent="0.2">
      <c r="A258" s="44"/>
      <c r="B258" s="44"/>
    </row>
    <row r="259" spans="1:2" x14ac:dyDescent="0.2">
      <c r="A259" s="44"/>
      <c r="B259" s="44"/>
    </row>
    <row r="260" spans="1:2" x14ac:dyDescent="0.2">
      <c r="A260" s="44"/>
      <c r="B260" s="44"/>
    </row>
    <row r="261" spans="1:2" x14ac:dyDescent="0.2">
      <c r="A261" s="44"/>
      <c r="B261" s="44"/>
    </row>
    <row r="262" spans="1:2" ht="30" customHeight="1" x14ac:dyDescent="0.2">
      <c r="A262" s="44"/>
      <c r="B262" s="44"/>
    </row>
    <row r="263" spans="1:2" ht="15" customHeight="1" x14ac:dyDescent="0.2">
      <c r="A263" s="44"/>
      <c r="B263" s="44"/>
    </row>
    <row r="264" spans="1:2" ht="31.5" customHeight="1" x14ac:dyDescent="0.2">
      <c r="A264" s="44"/>
      <c r="B264" s="44"/>
    </row>
    <row r="265" spans="1:2" ht="32.25" customHeight="1" x14ac:dyDescent="0.2">
      <c r="A265" s="44"/>
      <c r="B265" s="44"/>
    </row>
    <row r="266" spans="1:2" x14ac:dyDescent="0.2">
      <c r="A266" s="44"/>
      <c r="B266" s="44"/>
    </row>
  </sheetData>
  <autoFilter ref="A6:F251"/>
  <mergeCells count="4">
    <mergeCell ref="A3:D4"/>
    <mergeCell ref="C2:D2"/>
    <mergeCell ref="E2:F2"/>
    <mergeCell ref="E1:F1"/>
  </mergeCells>
  <pageMargins left="0" right="0" top="0" bottom="0" header="0" footer="0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1"/>
  <sheetViews>
    <sheetView zoomScaleNormal="100" workbookViewId="0">
      <selection activeCell="D14" sqref="D14"/>
    </sheetView>
  </sheetViews>
  <sheetFormatPr defaultRowHeight="11.25" x14ac:dyDescent="0.2"/>
  <cols>
    <col min="1" max="1" width="47.7109375" style="54" customWidth="1"/>
    <col min="2" max="2" width="7" style="56" customWidth="1"/>
    <col min="3" max="3" width="9.5703125" style="56" customWidth="1"/>
    <col min="4" max="4" width="17" style="56" customWidth="1"/>
    <col min="5" max="16384" width="9.140625" style="54"/>
  </cols>
  <sheetData>
    <row r="1" spans="1:6" ht="45.75" customHeight="1" x14ac:dyDescent="0.2">
      <c r="D1" s="133" t="s">
        <v>316</v>
      </c>
      <c r="E1" s="133"/>
      <c r="F1" s="133"/>
    </row>
    <row r="2" spans="1:6" ht="46.5" customHeight="1" x14ac:dyDescent="0.2">
      <c r="B2" s="57"/>
      <c r="C2" s="57"/>
      <c r="D2" s="133" t="s">
        <v>194</v>
      </c>
      <c r="E2" s="133"/>
      <c r="F2" s="133"/>
    </row>
    <row r="4" spans="1:6" ht="24.75" customHeight="1" x14ac:dyDescent="0.2">
      <c r="A4" s="138" t="s">
        <v>119</v>
      </c>
      <c r="B4" s="138"/>
      <c r="C4" s="138"/>
      <c r="D4" s="138"/>
      <c r="E4" s="138"/>
      <c r="F4" s="138"/>
    </row>
    <row r="6" spans="1:6" x14ac:dyDescent="0.2">
      <c r="E6" s="56"/>
      <c r="F6" s="56" t="s">
        <v>24</v>
      </c>
    </row>
    <row r="7" spans="1:6" ht="77.25" customHeight="1" x14ac:dyDescent="0.2">
      <c r="A7" s="73" t="s">
        <v>0</v>
      </c>
      <c r="B7" s="73" t="s">
        <v>1</v>
      </c>
      <c r="C7" s="73" t="s">
        <v>2</v>
      </c>
      <c r="D7" s="107" t="s">
        <v>315</v>
      </c>
      <c r="E7" s="40" t="s">
        <v>192</v>
      </c>
      <c r="F7" s="40" t="s">
        <v>193</v>
      </c>
    </row>
    <row r="8" spans="1:6" x14ac:dyDescent="0.2">
      <c r="A8" s="74" t="s">
        <v>6</v>
      </c>
      <c r="B8" s="75">
        <v>1</v>
      </c>
      <c r="C8" s="75">
        <v>0</v>
      </c>
      <c r="D8" s="32">
        <f>D9+D10+D12+D13+D11</f>
        <v>16469.8</v>
      </c>
      <c r="E8" s="32">
        <f t="shared" ref="E8:F8" si="0">E9+E10+E12+E13+E11</f>
        <v>1589.6570000000002</v>
      </c>
      <c r="F8" s="32">
        <f t="shared" si="0"/>
        <v>18059.456999999999</v>
      </c>
    </row>
    <row r="9" spans="1:6" ht="25.5" customHeight="1" x14ac:dyDescent="0.2">
      <c r="A9" s="74" t="s">
        <v>7</v>
      </c>
      <c r="B9" s="75">
        <v>1</v>
      </c>
      <c r="C9" s="75">
        <v>2</v>
      </c>
      <c r="D9" s="32">
        <v>1718</v>
      </c>
      <c r="E9" s="97"/>
      <c r="F9" s="97">
        <f>D9+E9</f>
        <v>1718</v>
      </c>
    </row>
    <row r="10" spans="1:6" ht="35.25" customHeight="1" x14ac:dyDescent="0.2">
      <c r="A10" s="74" t="s">
        <v>8</v>
      </c>
      <c r="B10" s="75">
        <v>1</v>
      </c>
      <c r="C10" s="75">
        <v>4</v>
      </c>
      <c r="D10" s="32">
        <v>9607.5</v>
      </c>
      <c r="E10" s="97">
        <v>-21.724</v>
      </c>
      <c r="F10" s="97">
        <f t="shared" ref="F10:F13" si="1">D10+E10</f>
        <v>9585.7759999999998</v>
      </c>
    </row>
    <row r="11" spans="1:6" ht="35.25" customHeight="1" x14ac:dyDescent="0.2">
      <c r="A11" s="76" t="s">
        <v>99</v>
      </c>
      <c r="B11" s="75">
        <v>1</v>
      </c>
      <c r="C11" s="75">
        <v>6</v>
      </c>
      <c r="D11" s="32">
        <v>8.1</v>
      </c>
      <c r="E11" s="97"/>
      <c r="F11" s="97">
        <f t="shared" si="1"/>
        <v>8.1</v>
      </c>
    </row>
    <row r="12" spans="1:6" x14ac:dyDescent="0.2">
      <c r="A12" s="74" t="s">
        <v>9</v>
      </c>
      <c r="B12" s="75">
        <v>1</v>
      </c>
      <c r="C12" s="75">
        <v>11</v>
      </c>
      <c r="D12" s="32">
        <v>50</v>
      </c>
      <c r="E12" s="97"/>
      <c r="F12" s="97">
        <f t="shared" si="1"/>
        <v>50</v>
      </c>
    </row>
    <row r="13" spans="1:6" x14ac:dyDescent="0.2">
      <c r="A13" s="1" t="s">
        <v>10</v>
      </c>
      <c r="B13" s="17">
        <v>1</v>
      </c>
      <c r="C13" s="17">
        <v>13</v>
      </c>
      <c r="D13" s="31">
        <v>5086.2</v>
      </c>
      <c r="E13" s="98">
        <v>1611.3810000000001</v>
      </c>
      <c r="F13" s="97">
        <f t="shared" si="1"/>
        <v>6697.5810000000001</v>
      </c>
    </row>
    <row r="14" spans="1:6" x14ac:dyDescent="0.2">
      <c r="A14" s="1" t="s">
        <v>11</v>
      </c>
      <c r="B14" s="17">
        <v>2</v>
      </c>
      <c r="C14" s="17">
        <v>0</v>
      </c>
      <c r="D14" s="31">
        <f>D15</f>
        <v>164</v>
      </c>
      <c r="E14" s="31">
        <f t="shared" ref="E14:F14" si="2">E15</f>
        <v>0</v>
      </c>
      <c r="F14" s="32">
        <f t="shared" si="2"/>
        <v>164</v>
      </c>
    </row>
    <row r="15" spans="1:6" x14ac:dyDescent="0.2">
      <c r="A15" s="1" t="s">
        <v>12</v>
      </c>
      <c r="B15" s="17">
        <v>2</v>
      </c>
      <c r="C15" s="17">
        <v>3</v>
      </c>
      <c r="D15" s="31">
        <v>164</v>
      </c>
      <c r="E15" s="98"/>
      <c r="F15" s="97">
        <f>D15+E15</f>
        <v>164</v>
      </c>
    </row>
    <row r="16" spans="1:6" ht="22.5" x14ac:dyDescent="0.2">
      <c r="A16" s="1" t="s">
        <v>13</v>
      </c>
      <c r="B16" s="17">
        <v>3</v>
      </c>
      <c r="C16" s="17">
        <v>0</v>
      </c>
      <c r="D16" s="31">
        <f>D17+D18+D19</f>
        <v>133.30000000000001</v>
      </c>
      <c r="E16" s="31">
        <f t="shared" ref="E16:F16" si="3">E17+E18+E19</f>
        <v>8</v>
      </c>
      <c r="F16" s="32">
        <f t="shared" si="3"/>
        <v>141.30000000000001</v>
      </c>
    </row>
    <row r="17" spans="1:6" x14ac:dyDescent="0.2">
      <c r="A17" s="1" t="s">
        <v>14</v>
      </c>
      <c r="B17" s="17">
        <v>3</v>
      </c>
      <c r="C17" s="17">
        <v>4</v>
      </c>
      <c r="D17" s="31">
        <v>40</v>
      </c>
      <c r="E17" s="98"/>
      <c r="F17" s="97">
        <f>D17+E17</f>
        <v>40</v>
      </c>
    </row>
    <row r="18" spans="1:6" ht="24" customHeight="1" x14ac:dyDescent="0.2">
      <c r="A18" s="1" t="s">
        <v>22</v>
      </c>
      <c r="B18" s="17">
        <v>3</v>
      </c>
      <c r="C18" s="17">
        <v>9</v>
      </c>
      <c r="D18" s="31">
        <v>60</v>
      </c>
      <c r="E18" s="98">
        <v>8</v>
      </c>
      <c r="F18" s="97">
        <f t="shared" ref="F18:F19" si="4">D18+E18</f>
        <v>68</v>
      </c>
    </row>
    <row r="19" spans="1:6" ht="24" customHeight="1" x14ac:dyDescent="0.2">
      <c r="A19" s="2" t="s">
        <v>75</v>
      </c>
      <c r="B19" s="17">
        <v>3</v>
      </c>
      <c r="C19" s="17">
        <v>14</v>
      </c>
      <c r="D19" s="31">
        <v>33.299999999999997</v>
      </c>
      <c r="E19" s="98"/>
      <c r="F19" s="97">
        <f t="shared" si="4"/>
        <v>33.299999999999997</v>
      </c>
    </row>
    <row r="20" spans="1:6" x14ac:dyDescent="0.2">
      <c r="A20" s="1" t="s">
        <v>15</v>
      </c>
      <c r="B20" s="17">
        <v>4</v>
      </c>
      <c r="C20" s="17">
        <v>0</v>
      </c>
      <c r="D20" s="31">
        <f>D22+D21</f>
        <v>763.3610000000001</v>
      </c>
      <c r="E20" s="31">
        <f t="shared" ref="E20:F20" si="5">E22+E21</f>
        <v>0</v>
      </c>
      <c r="F20" s="31">
        <f t="shared" si="5"/>
        <v>763.3610000000001</v>
      </c>
    </row>
    <row r="21" spans="1:6" x14ac:dyDescent="0.2">
      <c r="A21" s="1" t="s">
        <v>245</v>
      </c>
      <c r="B21" s="17">
        <v>4</v>
      </c>
      <c r="C21" s="17">
        <v>1</v>
      </c>
      <c r="D21" s="31">
        <v>303.76100000000002</v>
      </c>
      <c r="E21" s="31"/>
      <c r="F21" s="97">
        <f>D21+E21</f>
        <v>303.76100000000002</v>
      </c>
    </row>
    <row r="22" spans="1:6" x14ac:dyDescent="0.2">
      <c r="A22" s="1" t="s">
        <v>16</v>
      </c>
      <c r="B22" s="17">
        <v>4</v>
      </c>
      <c r="C22" s="17">
        <v>10</v>
      </c>
      <c r="D22" s="31">
        <v>459.6</v>
      </c>
      <c r="E22" s="98"/>
      <c r="F22" s="97">
        <f>D22+E22</f>
        <v>459.6</v>
      </c>
    </row>
    <row r="23" spans="1:6" x14ac:dyDescent="0.2">
      <c r="A23" s="1" t="s">
        <v>17</v>
      </c>
      <c r="B23" s="17">
        <v>5</v>
      </c>
      <c r="C23" s="17">
        <v>0</v>
      </c>
      <c r="D23" s="31">
        <f>D24+D25+D26</f>
        <v>5489.6109999999999</v>
      </c>
      <c r="E23" s="31">
        <f t="shared" ref="E23:F23" si="6">E24+E25+E26</f>
        <v>0</v>
      </c>
      <c r="F23" s="32">
        <f t="shared" si="6"/>
        <v>5489.6109999999999</v>
      </c>
    </row>
    <row r="24" spans="1:6" x14ac:dyDescent="0.2">
      <c r="A24" s="1" t="s">
        <v>35</v>
      </c>
      <c r="B24" s="17">
        <v>5</v>
      </c>
      <c r="C24" s="17">
        <v>1</v>
      </c>
      <c r="D24" s="31">
        <v>860.5</v>
      </c>
      <c r="E24" s="98"/>
      <c r="F24" s="97">
        <f>D24+E24</f>
        <v>860.5</v>
      </c>
    </row>
    <row r="25" spans="1:6" x14ac:dyDescent="0.2">
      <c r="A25" s="1" t="s">
        <v>23</v>
      </c>
      <c r="B25" s="17">
        <v>5</v>
      </c>
      <c r="C25" s="17">
        <v>2</v>
      </c>
      <c r="D25" s="31">
        <v>2554.1109999999999</v>
      </c>
      <c r="E25" s="98"/>
      <c r="F25" s="97">
        <f t="shared" ref="F25:F26" si="7">D25+E25</f>
        <v>2554.1109999999999</v>
      </c>
    </row>
    <row r="26" spans="1:6" x14ac:dyDescent="0.2">
      <c r="A26" s="1" t="s">
        <v>18</v>
      </c>
      <c r="B26" s="17">
        <v>5</v>
      </c>
      <c r="C26" s="17">
        <v>3</v>
      </c>
      <c r="D26" s="31">
        <v>2075</v>
      </c>
      <c r="E26" s="98"/>
      <c r="F26" s="97">
        <f t="shared" si="7"/>
        <v>2075</v>
      </c>
    </row>
    <row r="27" spans="1:6" x14ac:dyDescent="0.2">
      <c r="A27" s="1" t="s">
        <v>26</v>
      </c>
      <c r="B27" s="17">
        <v>8</v>
      </c>
      <c r="C27" s="17">
        <v>0</v>
      </c>
      <c r="D27" s="31">
        <f>D28</f>
        <v>2540</v>
      </c>
      <c r="E27" s="31">
        <f t="shared" ref="E27:F27" si="8">E28</f>
        <v>104</v>
      </c>
      <c r="F27" s="32">
        <f t="shared" si="8"/>
        <v>2644</v>
      </c>
    </row>
    <row r="28" spans="1:6" x14ac:dyDescent="0.2">
      <c r="A28" s="1" t="s">
        <v>19</v>
      </c>
      <c r="B28" s="17">
        <v>8</v>
      </c>
      <c r="C28" s="17">
        <v>1</v>
      </c>
      <c r="D28" s="31">
        <v>2540</v>
      </c>
      <c r="E28" s="98">
        <v>104</v>
      </c>
      <c r="F28" s="97">
        <f>D28+E28</f>
        <v>2644</v>
      </c>
    </row>
    <row r="29" spans="1:6" x14ac:dyDescent="0.2">
      <c r="A29" s="1" t="s">
        <v>27</v>
      </c>
      <c r="B29" s="17">
        <v>11</v>
      </c>
      <c r="C29" s="17">
        <v>0</v>
      </c>
      <c r="D29" s="31">
        <f>D30</f>
        <v>5458.4</v>
      </c>
      <c r="E29" s="31">
        <f t="shared" ref="E29:F29" si="9">E30</f>
        <v>2.3435000000000001</v>
      </c>
      <c r="F29" s="32">
        <f t="shared" si="9"/>
        <v>5460.7434999999996</v>
      </c>
    </row>
    <row r="30" spans="1:6" ht="12" thickBot="1" x14ac:dyDescent="0.25">
      <c r="A30" s="1" t="s">
        <v>20</v>
      </c>
      <c r="B30" s="17">
        <v>11</v>
      </c>
      <c r="C30" s="17">
        <v>1</v>
      </c>
      <c r="D30" s="31">
        <v>5458.4</v>
      </c>
      <c r="E30" s="98">
        <v>2.3435000000000001</v>
      </c>
      <c r="F30" s="97">
        <f>D30+E30</f>
        <v>5460.7434999999996</v>
      </c>
    </row>
    <row r="31" spans="1:6" ht="12" thickBot="1" x14ac:dyDescent="0.25">
      <c r="A31" s="92"/>
      <c r="B31" s="93"/>
      <c r="C31" s="126" t="s">
        <v>212</v>
      </c>
      <c r="D31" s="127">
        <f>D8+D14+D16+D20+D23+D27+D29</f>
        <v>31018.472000000002</v>
      </c>
      <c r="E31" s="127">
        <f t="shared" ref="E31:F31" si="10">E8+E14+E16+E20+E23+E27+E29</f>
        <v>1704.0005000000001</v>
      </c>
      <c r="F31" s="128">
        <f t="shared" si="10"/>
        <v>32722.4725</v>
      </c>
    </row>
  </sheetData>
  <autoFilter ref="A7:F31"/>
  <mergeCells count="3">
    <mergeCell ref="D1:F1"/>
    <mergeCell ref="D2:F2"/>
    <mergeCell ref="A4:F4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79"/>
  <sheetViews>
    <sheetView topLeftCell="A196" zoomScaleNormal="100" workbookViewId="0">
      <selection activeCell="F214" sqref="F214"/>
    </sheetView>
  </sheetViews>
  <sheetFormatPr defaultRowHeight="11.25" x14ac:dyDescent="0.2"/>
  <cols>
    <col min="1" max="1" width="55.140625" style="58" customWidth="1"/>
    <col min="2" max="2" width="5.42578125" style="59" customWidth="1"/>
    <col min="3" max="3" width="5.28515625" style="59" customWidth="1"/>
    <col min="4" max="4" width="18.42578125" style="60" customWidth="1"/>
    <col min="5" max="5" width="7.140625" style="61" customWidth="1"/>
    <col min="6" max="6" width="15.7109375" style="62" customWidth="1"/>
    <col min="7" max="7" width="12" style="62" customWidth="1"/>
    <col min="8" max="8" width="13" style="62" customWidth="1"/>
    <col min="9" max="16384" width="9.140625" style="62"/>
  </cols>
  <sheetData>
    <row r="1" spans="1:8" ht="68.25" customHeight="1" x14ac:dyDescent="0.2">
      <c r="G1" s="140" t="s">
        <v>310</v>
      </c>
      <c r="H1" s="140"/>
    </row>
    <row r="2" spans="1:8" ht="51.75" customHeight="1" x14ac:dyDescent="0.2">
      <c r="F2" s="63"/>
      <c r="G2" s="140" t="s">
        <v>184</v>
      </c>
      <c r="H2" s="140"/>
    </row>
    <row r="3" spans="1:8" ht="15.75" customHeight="1" x14ac:dyDescent="0.2">
      <c r="A3" s="139" t="s">
        <v>139</v>
      </c>
      <c r="B3" s="139"/>
      <c r="C3" s="139"/>
      <c r="D3" s="139"/>
      <c r="E3" s="139"/>
      <c r="F3" s="139"/>
      <c r="G3" s="139"/>
      <c r="H3" s="64"/>
    </row>
    <row r="5" spans="1:8" ht="90" x14ac:dyDescent="0.2">
      <c r="A5" s="77"/>
      <c r="B5" s="37"/>
      <c r="C5" s="37"/>
      <c r="D5" s="78"/>
      <c r="E5" s="79"/>
      <c r="F5" s="40" t="s">
        <v>309</v>
      </c>
      <c r="G5" s="40" t="s">
        <v>192</v>
      </c>
      <c r="H5" s="40" t="s">
        <v>193</v>
      </c>
    </row>
    <row r="6" spans="1:8" ht="14.25" customHeight="1" x14ac:dyDescent="0.2">
      <c r="A6" s="80" t="s">
        <v>0</v>
      </c>
      <c r="B6" s="81" t="s">
        <v>1</v>
      </c>
      <c r="C6" s="81" t="s">
        <v>2</v>
      </c>
      <c r="D6" s="82" t="s">
        <v>3</v>
      </c>
      <c r="E6" s="11" t="s">
        <v>4</v>
      </c>
      <c r="F6" s="27" t="s">
        <v>5</v>
      </c>
      <c r="G6" s="19"/>
      <c r="H6" s="35"/>
    </row>
    <row r="7" spans="1:8" ht="13.5" customHeight="1" x14ac:dyDescent="0.2">
      <c r="A7" s="83" t="s">
        <v>6</v>
      </c>
      <c r="B7" s="13">
        <v>1</v>
      </c>
      <c r="C7" s="13">
        <v>0</v>
      </c>
      <c r="D7" s="11" t="s">
        <v>38</v>
      </c>
      <c r="E7" s="11" t="s">
        <v>38</v>
      </c>
      <c r="F7" s="20">
        <f>F8+F17+F56+F63+F70</f>
        <v>16469.815999999999</v>
      </c>
      <c r="G7" s="20">
        <f>G8+G17+G56+G63+G70</f>
        <v>1589.6575</v>
      </c>
      <c r="H7" s="20">
        <f>H8+H17+H56+H63+H70</f>
        <v>18059.4735</v>
      </c>
    </row>
    <row r="8" spans="1:8" ht="24.75" customHeight="1" x14ac:dyDescent="0.2">
      <c r="A8" s="83" t="s">
        <v>7</v>
      </c>
      <c r="B8" s="13">
        <v>1</v>
      </c>
      <c r="C8" s="13">
        <v>2</v>
      </c>
      <c r="D8" s="11" t="s">
        <v>38</v>
      </c>
      <c r="E8" s="11" t="s">
        <v>38</v>
      </c>
      <c r="F8" s="20">
        <f t="shared" ref="F8:H11" si="0">F9</f>
        <v>1718</v>
      </c>
      <c r="G8" s="20">
        <f t="shared" si="0"/>
        <v>0</v>
      </c>
      <c r="H8" s="20">
        <f t="shared" si="0"/>
        <v>1718</v>
      </c>
    </row>
    <row r="9" spans="1:8" ht="30" customHeight="1" x14ac:dyDescent="0.2">
      <c r="A9" s="8" t="s">
        <v>244</v>
      </c>
      <c r="B9" s="13">
        <v>1</v>
      </c>
      <c r="C9" s="13">
        <v>2</v>
      </c>
      <c r="D9" s="11">
        <v>1800000000</v>
      </c>
      <c r="E9" s="11" t="s">
        <v>38</v>
      </c>
      <c r="F9" s="20">
        <f t="shared" si="0"/>
        <v>1718</v>
      </c>
      <c r="G9" s="20">
        <f t="shared" si="0"/>
        <v>0</v>
      </c>
      <c r="H9" s="20">
        <f t="shared" si="0"/>
        <v>1718</v>
      </c>
    </row>
    <row r="10" spans="1:8" ht="22.5" customHeight="1" x14ac:dyDescent="0.2">
      <c r="A10" s="8" t="s">
        <v>124</v>
      </c>
      <c r="B10" s="10">
        <v>1</v>
      </c>
      <c r="C10" s="10">
        <v>2</v>
      </c>
      <c r="D10" s="23">
        <v>1810000000</v>
      </c>
      <c r="E10" s="23" t="s">
        <v>38</v>
      </c>
      <c r="F10" s="20">
        <f>F11</f>
        <v>1718</v>
      </c>
      <c r="G10" s="20">
        <f t="shared" si="0"/>
        <v>0</v>
      </c>
      <c r="H10" s="20">
        <f t="shared" si="0"/>
        <v>1718</v>
      </c>
    </row>
    <row r="11" spans="1:8" ht="21" customHeight="1" x14ac:dyDescent="0.2">
      <c r="A11" s="8" t="s">
        <v>125</v>
      </c>
      <c r="B11" s="10">
        <v>1</v>
      </c>
      <c r="C11" s="10">
        <v>2</v>
      </c>
      <c r="D11" s="23">
        <v>1810100000</v>
      </c>
      <c r="E11" s="23"/>
      <c r="F11" s="20">
        <f>F12</f>
        <v>1718</v>
      </c>
      <c r="G11" s="20">
        <f t="shared" si="0"/>
        <v>0</v>
      </c>
      <c r="H11" s="20">
        <f t="shared" si="0"/>
        <v>1718</v>
      </c>
    </row>
    <row r="12" spans="1:8" ht="22.5" customHeight="1" x14ac:dyDescent="0.2">
      <c r="A12" s="8" t="s">
        <v>186</v>
      </c>
      <c r="B12" s="10">
        <v>1</v>
      </c>
      <c r="C12" s="10">
        <v>2</v>
      </c>
      <c r="D12" s="23" t="s">
        <v>185</v>
      </c>
      <c r="E12" s="23" t="s">
        <v>21</v>
      </c>
      <c r="F12" s="20">
        <f>F13</f>
        <v>1718</v>
      </c>
      <c r="G12" s="20">
        <f t="shared" ref="G12:H13" si="1">G13</f>
        <v>0</v>
      </c>
      <c r="H12" s="20">
        <f t="shared" si="1"/>
        <v>1718</v>
      </c>
    </row>
    <row r="13" spans="1:8" ht="22.5" customHeight="1" x14ac:dyDescent="0.2">
      <c r="A13" s="8" t="s">
        <v>42</v>
      </c>
      <c r="B13" s="10">
        <v>1</v>
      </c>
      <c r="C13" s="10">
        <v>2</v>
      </c>
      <c r="D13" s="23" t="s">
        <v>185</v>
      </c>
      <c r="E13" s="23" t="s">
        <v>43</v>
      </c>
      <c r="F13" s="20">
        <f>F14</f>
        <v>1718</v>
      </c>
      <c r="G13" s="20">
        <f t="shared" si="1"/>
        <v>0</v>
      </c>
      <c r="H13" s="20">
        <f t="shared" si="1"/>
        <v>1718</v>
      </c>
    </row>
    <row r="14" spans="1:8" ht="22.5" customHeight="1" x14ac:dyDescent="0.2">
      <c r="A14" s="8" t="s">
        <v>47</v>
      </c>
      <c r="B14" s="10">
        <v>1</v>
      </c>
      <c r="C14" s="10">
        <v>2</v>
      </c>
      <c r="D14" s="23" t="s">
        <v>185</v>
      </c>
      <c r="E14" s="23" t="s">
        <v>48</v>
      </c>
      <c r="F14" s="20">
        <f>F15+F16</f>
        <v>1718</v>
      </c>
      <c r="G14" s="20">
        <f t="shared" ref="G14:H14" si="2">G15+G16</f>
        <v>0</v>
      </c>
      <c r="H14" s="20">
        <f t="shared" si="2"/>
        <v>1718</v>
      </c>
    </row>
    <row r="15" spans="1:8" ht="22.5" customHeight="1" x14ac:dyDescent="0.2">
      <c r="A15" s="3" t="s">
        <v>112</v>
      </c>
      <c r="B15" s="10">
        <v>1</v>
      </c>
      <c r="C15" s="10">
        <v>2</v>
      </c>
      <c r="D15" s="23" t="s">
        <v>185</v>
      </c>
      <c r="E15" s="23">
        <v>121</v>
      </c>
      <c r="F15" s="20">
        <v>1431.1</v>
      </c>
      <c r="G15" s="38"/>
      <c r="H15" s="38">
        <f t="shared" ref="H15:H16" si="3">F15+G15</f>
        <v>1431.1</v>
      </c>
    </row>
    <row r="16" spans="1:8" ht="22.5" customHeight="1" x14ac:dyDescent="0.2">
      <c r="A16" s="3" t="s">
        <v>113</v>
      </c>
      <c r="B16" s="10">
        <v>1</v>
      </c>
      <c r="C16" s="10">
        <v>2</v>
      </c>
      <c r="D16" s="23" t="s">
        <v>185</v>
      </c>
      <c r="E16" s="23">
        <v>129</v>
      </c>
      <c r="F16" s="20">
        <v>286.89999999999998</v>
      </c>
      <c r="G16" s="38"/>
      <c r="H16" s="38">
        <f t="shared" si="3"/>
        <v>286.89999999999998</v>
      </c>
    </row>
    <row r="17" spans="1:8" ht="38.25" customHeight="1" x14ac:dyDescent="0.2">
      <c r="A17" s="3" t="s">
        <v>8</v>
      </c>
      <c r="B17" s="10">
        <v>1</v>
      </c>
      <c r="C17" s="10">
        <v>4</v>
      </c>
      <c r="D17" s="23"/>
      <c r="E17" s="23"/>
      <c r="F17" s="20">
        <f>F18</f>
        <v>9607.5</v>
      </c>
      <c r="G17" s="20">
        <f t="shared" ref="G17:H18" si="4">G18</f>
        <v>-21.723500000000001</v>
      </c>
      <c r="H17" s="20">
        <f t="shared" si="4"/>
        <v>9585.7764999999999</v>
      </c>
    </row>
    <row r="18" spans="1:8" ht="22.5" customHeight="1" x14ac:dyDescent="0.2">
      <c r="A18" s="8" t="s">
        <v>244</v>
      </c>
      <c r="B18" s="10">
        <v>1</v>
      </c>
      <c r="C18" s="10">
        <v>4</v>
      </c>
      <c r="D18" s="23">
        <v>1800000000</v>
      </c>
      <c r="E18" s="23" t="s">
        <v>38</v>
      </c>
      <c r="F18" s="20">
        <f>F19</f>
        <v>9607.5</v>
      </c>
      <c r="G18" s="20">
        <f t="shared" si="4"/>
        <v>-21.723500000000001</v>
      </c>
      <c r="H18" s="20">
        <f t="shared" si="4"/>
        <v>9585.7764999999999</v>
      </c>
    </row>
    <row r="19" spans="1:8" ht="22.5" customHeight="1" x14ac:dyDescent="0.2">
      <c r="A19" s="8" t="s">
        <v>124</v>
      </c>
      <c r="B19" s="10">
        <v>1</v>
      </c>
      <c r="C19" s="10">
        <v>4</v>
      </c>
      <c r="D19" s="23">
        <v>1810000000</v>
      </c>
      <c r="E19" s="23" t="s">
        <v>38</v>
      </c>
      <c r="F19" s="20">
        <f>F20+F41</f>
        <v>9607.5</v>
      </c>
      <c r="G19" s="20">
        <f t="shared" ref="G19:H19" si="5">G20+G41</f>
        <v>-21.723500000000001</v>
      </c>
      <c r="H19" s="20">
        <f t="shared" si="5"/>
        <v>9585.7764999999999</v>
      </c>
    </row>
    <row r="20" spans="1:8" ht="33.75" customHeight="1" x14ac:dyDescent="0.2">
      <c r="A20" s="8" t="s">
        <v>125</v>
      </c>
      <c r="B20" s="10">
        <v>1</v>
      </c>
      <c r="C20" s="10">
        <v>4</v>
      </c>
      <c r="D20" s="23">
        <v>1810100000</v>
      </c>
      <c r="E20" s="23"/>
      <c r="F20" s="20">
        <f t="shared" ref="F20:G20" si="6">F21+F38+F34</f>
        <v>9499</v>
      </c>
      <c r="G20" s="20">
        <f t="shared" si="6"/>
        <v>-15.2425</v>
      </c>
      <c r="H20" s="20">
        <f>H21+H38+H34</f>
        <v>9483.7574999999997</v>
      </c>
    </row>
    <row r="21" spans="1:8" ht="11.25" customHeight="1" x14ac:dyDescent="0.2">
      <c r="A21" s="8" t="s">
        <v>28</v>
      </c>
      <c r="B21" s="10">
        <v>1</v>
      </c>
      <c r="C21" s="10">
        <v>4</v>
      </c>
      <c r="D21" s="23">
        <v>1810102040</v>
      </c>
      <c r="E21" s="23" t="s">
        <v>21</v>
      </c>
      <c r="F21" s="20">
        <f>F22+F27+F30</f>
        <v>9491.6</v>
      </c>
      <c r="G21" s="20">
        <f t="shared" ref="G21" si="7">G22+G27+G30</f>
        <v>-15.2425</v>
      </c>
      <c r="H21" s="20">
        <f>H22+H27+H30</f>
        <v>9476.3575000000001</v>
      </c>
    </row>
    <row r="22" spans="1:8" ht="45" customHeight="1" x14ac:dyDescent="0.2">
      <c r="A22" s="8" t="s">
        <v>42</v>
      </c>
      <c r="B22" s="10">
        <v>1</v>
      </c>
      <c r="C22" s="10">
        <v>4</v>
      </c>
      <c r="D22" s="23">
        <v>1810102040</v>
      </c>
      <c r="E22" s="23" t="s">
        <v>43</v>
      </c>
      <c r="F22" s="20">
        <f>F23</f>
        <v>9231.5</v>
      </c>
      <c r="G22" s="20">
        <f t="shared" ref="G22" si="8">G23</f>
        <v>-16.2425</v>
      </c>
      <c r="H22" s="20">
        <f>H23</f>
        <v>9215.2574999999997</v>
      </c>
    </row>
    <row r="23" spans="1:8" ht="22.5" x14ac:dyDescent="0.2">
      <c r="A23" s="8" t="s">
        <v>47</v>
      </c>
      <c r="B23" s="10">
        <v>1</v>
      </c>
      <c r="C23" s="10">
        <v>4</v>
      </c>
      <c r="D23" s="23">
        <v>1810102040</v>
      </c>
      <c r="E23" s="23" t="s">
        <v>48</v>
      </c>
      <c r="F23" s="20">
        <f>F24+F25+F26</f>
        <v>9231.5</v>
      </c>
      <c r="G23" s="20">
        <f t="shared" ref="G23" si="9">G24+G25+G26</f>
        <v>-16.2425</v>
      </c>
      <c r="H23" s="20">
        <f>H24+H25+H26</f>
        <v>9215.2574999999997</v>
      </c>
    </row>
    <row r="24" spans="1:8" x14ac:dyDescent="0.2">
      <c r="A24" s="3" t="s">
        <v>112</v>
      </c>
      <c r="B24" s="10">
        <v>1</v>
      </c>
      <c r="C24" s="10">
        <v>4</v>
      </c>
      <c r="D24" s="23">
        <v>1810102040</v>
      </c>
      <c r="E24" s="23">
        <v>121</v>
      </c>
      <c r="F24" s="20">
        <v>7047.3</v>
      </c>
      <c r="G24" s="36"/>
      <c r="H24" s="36">
        <f t="shared" ref="H24:H26" si="10">F24+G24</f>
        <v>7047.3</v>
      </c>
    </row>
    <row r="25" spans="1:8" ht="23.25" customHeight="1" x14ac:dyDescent="0.2">
      <c r="A25" s="3" t="s">
        <v>29</v>
      </c>
      <c r="B25" s="10">
        <v>1</v>
      </c>
      <c r="C25" s="10">
        <v>4</v>
      </c>
      <c r="D25" s="23">
        <v>1810102040</v>
      </c>
      <c r="E25" s="23">
        <v>122</v>
      </c>
      <c r="F25" s="20">
        <v>213.2</v>
      </c>
      <c r="G25" s="36">
        <v>-16.2425</v>
      </c>
      <c r="H25" s="36">
        <f t="shared" si="10"/>
        <v>196.95749999999998</v>
      </c>
    </row>
    <row r="26" spans="1:8" ht="41.25" customHeight="1" x14ac:dyDescent="0.2">
      <c r="A26" s="3" t="s">
        <v>113</v>
      </c>
      <c r="B26" s="10">
        <v>1</v>
      </c>
      <c r="C26" s="10">
        <v>4</v>
      </c>
      <c r="D26" s="23">
        <v>1810102040</v>
      </c>
      <c r="E26" s="23">
        <v>129</v>
      </c>
      <c r="F26" s="20">
        <v>1971</v>
      </c>
      <c r="G26" s="38"/>
      <c r="H26" s="38">
        <f t="shared" si="10"/>
        <v>1971</v>
      </c>
    </row>
    <row r="27" spans="1:8" ht="41.25" customHeight="1" x14ac:dyDescent="0.2">
      <c r="A27" s="3" t="s">
        <v>138</v>
      </c>
      <c r="B27" s="10">
        <v>1</v>
      </c>
      <c r="C27" s="10">
        <v>4</v>
      </c>
      <c r="D27" s="23">
        <v>1810102040</v>
      </c>
      <c r="E27" s="23" t="s">
        <v>39</v>
      </c>
      <c r="F27" s="20">
        <f>F28</f>
        <v>237.1</v>
      </c>
      <c r="G27" s="20">
        <f t="shared" ref="G27:H28" si="11">G28</f>
        <v>0</v>
      </c>
      <c r="H27" s="20">
        <f t="shared" si="11"/>
        <v>237.1</v>
      </c>
    </row>
    <row r="28" spans="1:8" ht="41.25" customHeight="1" x14ac:dyDescent="0.2">
      <c r="A28" s="3" t="s">
        <v>40</v>
      </c>
      <c r="B28" s="10">
        <v>1</v>
      </c>
      <c r="C28" s="10">
        <v>4</v>
      </c>
      <c r="D28" s="23">
        <v>1810102040</v>
      </c>
      <c r="E28" s="23" t="s">
        <v>41</v>
      </c>
      <c r="F28" s="20">
        <f>F29</f>
        <v>237.1</v>
      </c>
      <c r="G28" s="20">
        <f t="shared" si="11"/>
        <v>0</v>
      </c>
      <c r="H28" s="20">
        <f t="shared" si="11"/>
        <v>237.1</v>
      </c>
    </row>
    <row r="29" spans="1:8" ht="22.5" x14ac:dyDescent="0.2">
      <c r="A29" s="18" t="s">
        <v>30</v>
      </c>
      <c r="B29" s="10">
        <v>1</v>
      </c>
      <c r="C29" s="10">
        <v>4</v>
      </c>
      <c r="D29" s="23">
        <v>1810102040</v>
      </c>
      <c r="E29" s="23">
        <v>244</v>
      </c>
      <c r="F29" s="20">
        <v>237.1</v>
      </c>
      <c r="G29" s="36"/>
      <c r="H29" s="36">
        <f>F29+G29</f>
        <v>237.1</v>
      </c>
    </row>
    <row r="30" spans="1:8" ht="11.25" customHeight="1" x14ac:dyDescent="0.2">
      <c r="A30" s="3" t="s">
        <v>49</v>
      </c>
      <c r="B30" s="10">
        <v>1</v>
      </c>
      <c r="C30" s="10">
        <v>4</v>
      </c>
      <c r="D30" s="23">
        <v>1810102040</v>
      </c>
      <c r="E30" s="23" t="s">
        <v>50</v>
      </c>
      <c r="F30" s="20">
        <f>F31</f>
        <v>23</v>
      </c>
      <c r="G30" s="20">
        <f t="shared" ref="G30:H30" si="12">G31</f>
        <v>1</v>
      </c>
      <c r="H30" s="20">
        <f t="shared" si="12"/>
        <v>24</v>
      </c>
    </row>
    <row r="31" spans="1:8" ht="11.25" customHeight="1" x14ac:dyDescent="0.2">
      <c r="A31" s="3" t="s">
        <v>51</v>
      </c>
      <c r="B31" s="10">
        <v>1</v>
      </c>
      <c r="C31" s="10">
        <v>4</v>
      </c>
      <c r="D31" s="23">
        <v>1810102040</v>
      </c>
      <c r="E31" s="23" t="s">
        <v>52</v>
      </c>
      <c r="F31" s="20">
        <f>F32+F33</f>
        <v>23</v>
      </c>
      <c r="G31" s="20">
        <f t="shared" ref="G31:H31" si="13">G32+G33</f>
        <v>1</v>
      </c>
      <c r="H31" s="20">
        <f t="shared" si="13"/>
        <v>24</v>
      </c>
    </row>
    <row r="32" spans="1:8" x14ac:dyDescent="0.2">
      <c r="A32" s="3" t="s">
        <v>118</v>
      </c>
      <c r="B32" s="10">
        <v>1</v>
      </c>
      <c r="C32" s="10">
        <v>4</v>
      </c>
      <c r="D32" s="23">
        <v>1810102040</v>
      </c>
      <c r="E32" s="23">
        <v>852</v>
      </c>
      <c r="F32" s="20">
        <v>7</v>
      </c>
      <c r="G32" s="36"/>
      <c r="H32" s="36">
        <f>F32+G32</f>
        <v>7</v>
      </c>
    </row>
    <row r="33" spans="1:8" x14ac:dyDescent="0.2">
      <c r="A33" s="3" t="s">
        <v>224</v>
      </c>
      <c r="B33" s="10">
        <v>1</v>
      </c>
      <c r="C33" s="10">
        <v>4</v>
      </c>
      <c r="D33" s="23">
        <v>1810102040</v>
      </c>
      <c r="E33" s="23" t="s">
        <v>225</v>
      </c>
      <c r="F33" s="20">
        <v>16</v>
      </c>
      <c r="G33" s="36">
        <v>1</v>
      </c>
      <c r="H33" s="36">
        <f>F33+G33</f>
        <v>17</v>
      </c>
    </row>
    <row r="34" spans="1:8" ht="11.25" customHeight="1" x14ac:dyDescent="0.2">
      <c r="A34" s="5" t="s">
        <v>67</v>
      </c>
      <c r="B34" s="10">
        <v>1</v>
      </c>
      <c r="C34" s="10">
        <v>4</v>
      </c>
      <c r="D34" s="23">
        <v>1810102400</v>
      </c>
      <c r="E34" s="25"/>
      <c r="F34" s="20">
        <f>F35</f>
        <v>0</v>
      </c>
      <c r="G34" s="20">
        <f t="shared" ref="G34:H35" si="14">G35</f>
        <v>0</v>
      </c>
      <c r="H34" s="20">
        <f t="shared" si="14"/>
        <v>0</v>
      </c>
    </row>
    <row r="35" spans="1:8" ht="45" customHeight="1" x14ac:dyDescent="0.2">
      <c r="A35" s="3" t="s">
        <v>42</v>
      </c>
      <c r="B35" s="10">
        <v>1</v>
      </c>
      <c r="C35" s="10">
        <v>4</v>
      </c>
      <c r="D35" s="23">
        <v>1810102400</v>
      </c>
      <c r="E35" s="25">
        <v>100</v>
      </c>
      <c r="F35" s="20">
        <f>F36</f>
        <v>0</v>
      </c>
      <c r="G35" s="20">
        <f t="shared" si="14"/>
        <v>0</v>
      </c>
      <c r="H35" s="20">
        <f t="shared" si="14"/>
        <v>0</v>
      </c>
    </row>
    <row r="36" spans="1:8" ht="22.5" x14ac:dyDescent="0.2">
      <c r="A36" s="3" t="s">
        <v>47</v>
      </c>
      <c r="B36" s="10">
        <v>1</v>
      </c>
      <c r="C36" s="10">
        <v>4</v>
      </c>
      <c r="D36" s="23">
        <v>1810102400</v>
      </c>
      <c r="E36" s="25">
        <v>120</v>
      </c>
      <c r="F36" s="20">
        <f>F37</f>
        <v>0</v>
      </c>
      <c r="G36" s="30">
        <f>G37</f>
        <v>0</v>
      </c>
      <c r="H36" s="30">
        <f>H37</f>
        <v>0</v>
      </c>
    </row>
    <row r="37" spans="1:8" ht="22.5" x14ac:dyDescent="0.2">
      <c r="A37" s="3" t="s">
        <v>29</v>
      </c>
      <c r="B37" s="10">
        <v>1</v>
      </c>
      <c r="C37" s="10">
        <v>4</v>
      </c>
      <c r="D37" s="23">
        <v>1810102400</v>
      </c>
      <c r="E37" s="23" t="s">
        <v>246</v>
      </c>
      <c r="F37" s="20">
        <v>0</v>
      </c>
      <c r="G37" s="36"/>
      <c r="H37" s="36">
        <f>F37+G37</f>
        <v>0</v>
      </c>
    </row>
    <row r="38" spans="1:8" ht="45" customHeight="1" x14ac:dyDescent="0.2">
      <c r="A38" s="3" t="s">
        <v>98</v>
      </c>
      <c r="B38" s="10">
        <v>1</v>
      </c>
      <c r="C38" s="10">
        <v>4</v>
      </c>
      <c r="D38" s="23">
        <v>1810189020</v>
      </c>
      <c r="E38" s="23" t="s">
        <v>21</v>
      </c>
      <c r="F38" s="20">
        <f>F40</f>
        <v>7.4</v>
      </c>
      <c r="G38" s="20">
        <f t="shared" ref="G38:H38" si="15">G40</f>
        <v>0</v>
      </c>
      <c r="H38" s="20">
        <f t="shared" si="15"/>
        <v>7.4</v>
      </c>
    </row>
    <row r="39" spans="1:8" ht="11.25" customHeight="1" x14ac:dyDescent="0.2">
      <c r="A39" s="3" t="s">
        <v>59</v>
      </c>
      <c r="B39" s="10">
        <v>1</v>
      </c>
      <c r="C39" s="10">
        <v>4</v>
      </c>
      <c r="D39" s="23">
        <v>1810189020</v>
      </c>
      <c r="E39" s="23" t="s">
        <v>174</v>
      </c>
      <c r="F39" s="20">
        <f>F40</f>
        <v>7.4</v>
      </c>
      <c r="G39" s="20">
        <f t="shared" ref="G39:H39" si="16">G40</f>
        <v>0</v>
      </c>
      <c r="H39" s="20">
        <f t="shared" si="16"/>
        <v>7.4</v>
      </c>
    </row>
    <row r="40" spans="1:8" x14ac:dyDescent="0.2">
      <c r="A40" s="3" t="s">
        <v>37</v>
      </c>
      <c r="B40" s="10">
        <v>1</v>
      </c>
      <c r="C40" s="10">
        <v>4</v>
      </c>
      <c r="D40" s="23">
        <v>1810189020</v>
      </c>
      <c r="E40" s="23">
        <v>540</v>
      </c>
      <c r="F40" s="20">
        <v>7.4</v>
      </c>
      <c r="G40" s="36"/>
      <c r="H40" s="36">
        <f>F40+G40</f>
        <v>7.4</v>
      </c>
    </row>
    <row r="41" spans="1:8" ht="22.5" customHeight="1" x14ac:dyDescent="0.2">
      <c r="A41" s="3" t="s">
        <v>109</v>
      </c>
      <c r="B41" s="10">
        <v>1</v>
      </c>
      <c r="C41" s="10">
        <v>4</v>
      </c>
      <c r="D41" s="23">
        <v>1810300000</v>
      </c>
      <c r="E41" s="23"/>
      <c r="F41" s="20">
        <f>F49+F42</f>
        <v>108.5</v>
      </c>
      <c r="G41" s="20">
        <f t="shared" ref="G41:H41" si="17">G49+G42</f>
        <v>-6.4809999999999999</v>
      </c>
      <c r="H41" s="20">
        <f t="shared" si="17"/>
        <v>102.01900000000001</v>
      </c>
    </row>
    <row r="42" spans="1:8" ht="11.25" customHeight="1" x14ac:dyDescent="0.2">
      <c r="A42" s="8" t="s">
        <v>28</v>
      </c>
      <c r="B42" s="10">
        <v>1</v>
      </c>
      <c r="C42" s="10">
        <v>4</v>
      </c>
      <c r="D42" s="23" t="s">
        <v>308</v>
      </c>
      <c r="E42" s="23" t="s">
        <v>21</v>
      </c>
      <c r="F42" s="20">
        <f>F43+F46</f>
        <v>108.5</v>
      </c>
      <c r="G42" s="20">
        <f t="shared" ref="G42:H42" si="18">G43+G46</f>
        <v>-6.4809999999999999</v>
      </c>
      <c r="H42" s="20">
        <f t="shared" si="18"/>
        <v>102.01900000000001</v>
      </c>
    </row>
    <row r="43" spans="1:8" ht="45" customHeight="1" x14ac:dyDescent="0.2">
      <c r="A43" s="5" t="s">
        <v>42</v>
      </c>
      <c r="B43" s="10">
        <v>1</v>
      </c>
      <c r="C43" s="10">
        <v>4</v>
      </c>
      <c r="D43" s="23" t="s">
        <v>308</v>
      </c>
      <c r="E43" s="23" t="s">
        <v>43</v>
      </c>
      <c r="F43" s="20">
        <f>F44</f>
        <v>70.5</v>
      </c>
      <c r="G43" s="20">
        <f t="shared" ref="G43:H44" si="19">G44</f>
        <v>0</v>
      </c>
      <c r="H43" s="20">
        <f t="shared" si="19"/>
        <v>70.5</v>
      </c>
    </row>
    <row r="44" spans="1:8" ht="22.5" x14ac:dyDescent="0.2">
      <c r="A44" s="5" t="s">
        <v>47</v>
      </c>
      <c r="B44" s="10">
        <v>1</v>
      </c>
      <c r="C44" s="10">
        <v>4</v>
      </c>
      <c r="D44" s="23" t="s">
        <v>308</v>
      </c>
      <c r="E44" s="23" t="s">
        <v>48</v>
      </c>
      <c r="F44" s="20">
        <f>F45</f>
        <v>70.5</v>
      </c>
      <c r="G44" s="20">
        <f t="shared" si="19"/>
        <v>0</v>
      </c>
      <c r="H44" s="20">
        <f t="shared" si="19"/>
        <v>70.5</v>
      </c>
    </row>
    <row r="45" spans="1:8" ht="22.5" x14ac:dyDescent="0.2">
      <c r="A45" s="3" t="s">
        <v>29</v>
      </c>
      <c r="B45" s="10">
        <v>1</v>
      </c>
      <c r="C45" s="10">
        <v>4</v>
      </c>
      <c r="D45" s="23" t="s">
        <v>308</v>
      </c>
      <c r="E45" s="23">
        <v>122</v>
      </c>
      <c r="F45" s="20">
        <v>70.5</v>
      </c>
      <c r="G45" s="36"/>
      <c r="H45" s="36">
        <f>F45+G45</f>
        <v>70.5</v>
      </c>
    </row>
    <row r="46" spans="1:8" ht="22.5" customHeight="1" x14ac:dyDescent="0.2">
      <c r="A46" s="3" t="s">
        <v>138</v>
      </c>
      <c r="B46" s="10">
        <v>1</v>
      </c>
      <c r="C46" s="10">
        <v>4</v>
      </c>
      <c r="D46" s="23" t="s">
        <v>308</v>
      </c>
      <c r="E46" s="23" t="s">
        <v>39</v>
      </c>
      <c r="F46" s="20">
        <f>F47</f>
        <v>38</v>
      </c>
      <c r="G46" s="20">
        <f t="shared" ref="G46:H47" si="20">G47</f>
        <v>-6.4809999999999999</v>
      </c>
      <c r="H46" s="20">
        <f t="shared" si="20"/>
        <v>31.518999999999998</v>
      </c>
    </row>
    <row r="47" spans="1:8" ht="22.5" customHeight="1" x14ac:dyDescent="0.2">
      <c r="A47" s="3" t="s">
        <v>40</v>
      </c>
      <c r="B47" s="10">
        <v>1</v>
      </c>
      <c r="C47" s="10">
        <v>4</v>
      </c>
      <c r="D47" s="23" t="s">
        <v>308</v>
      </c>
      <c r="E47" s="23" t="s">
        <v>41</v>
      </c>
      <c r="F47" s="20">
        <f>F48</f>
        <v>38</v>
      </c>
      <c r="G47" s="20">
        <f t="shared" si="20"/>
        <v>-6.4809999999999999</v>
      </c>
      <c r="H47" s="20">
        <f t="shared" si="20"/>
        <v>31.518999999999998</v>
      </c>
    </row>
    <row r="48" spans="1:8" ht="22.5" x14ac:dyDescent="0.2">
      <c r="A48" s="18" t="s">
        <v>30</v>
      </c>
      <c r="B48" s="10">
        <v>1</v>
      </c>
      <c r="C48" s="10">
        <v>4</v>
      </c>
      <c r="D48" s="23" t="s">
        <v>308</v>
      </c>
      <c r="E48" s="23">
        <v>244</v>
      </c>
      <c r="F48" s="20">
        <v>38</v>
      </c>
      <c r="G48" s="36">
        <v>-6.4809999999999999</v>
      </c>
      <c r="H48" s="36">
        <f>F48+G48</f>
        <v>31.518999999999998</v>
      </c>
    </row>
    <row r="49" spans="1:8" ht="11.25" customHeight="1" x14ac:dyDescent="0.2">
      <c r="A49" s="3" t="s">
        <v>67</v>
      </c>
      <c r="B49" s="10">
        <v>1</v>
      </c>
      <c r="C49" s="10">
        <v>4</v>
      </c>
      <c r="D49" s="23">
        <v>1810302400</v>
      </c>
      <c r="E49" s="23" t="s">
        <v>21</v>
      </c>
      <c r="F49" s="20">
        <f>F50+F53</f>
        <v>0</v>
      </c>
      <c r="G49" s="20">
        <f t="shared" ref="G49:H49" si="21">G50+G53</f>
        <v>0</v>
      </c>
      <c r="H49" s="20">
        <f t="shared" si="21"/>
        <v>0</v>
      </c>
    </row>
    <row r="50" spans="1:8" ht="45" customHeight="1" x14ac:dyDescent="0.2">
      <c r="A50" s="5" t="s">
        <v>42</v>
      </c>
      <c r="B50" s="10">
        <v>1</v>
      </c>
      <c r="C50" s="10">
        <v>4</v>
      </c>
      <c r="D50" s="23">
        <v>1810302400</v>
      </c>
      <c r="E50" s="23" t="s">
        <v>43</v>
      </c>
      <c r="F50" s="20">
        <f>F51</f>
        <v>0</v>
      </c>
      <c r="G50" s="20">
        <f t="shared" ref="G50:H51" si="22">G51</f>
        <v>0</v>
      </c>
      <c r="H50" s="20">
        <f t="shared" si="22"/>
        <v>0</v>
      </c>
    </row>
    <row r="51" spans="1:8" ht="22.5" x14ac:dyDescent="0.2">
      <c r="A51" s="5" t="s">
        <v>47</v>
      </c>
      <c r="B51" s="10">
        <v>1</v>
      </c>
      <c r="C51" s="10">
        <v>4</v>
      </c>
      <c r="D51" s="23">
        <v>1810302400</v>
      </c>
      <c r="E51" s="23" t="s">
        <v>48</v>
      </c>
      <c r="F51" s="20">
        <f>F52</f>
        <v>0</v>
      </c>
      <c r="G51" s="20">
        <f t="shared" si="22"/>
        <v>0</v>
      </c>
      <c r="H51" s="20">
        <f t="shared" si="22"/>
        <v>0</v>
      </c>
    </row>
    <row r="52" spans="1:8" ht="22.5" x14ac:dyDescent="0.2">
      <c r="A52" s="3" t="s">
        <v>29</v>
      </c>
      <c r="B52" s="10">
        <v>1</v>
      </c>
      <c r="C52" s="10">
        <v>4</v>
      </c>
      <c r="D52" s="23">
        <v>1810302400</v>
      </c>
      <c r="E52" s="23">
        <v>122</v>
      </c>
      <c r="F52" s="20">
        <v>0</v>
      </c>
      <c r="G52" s="36"/>
      <c r="H52" s="36">
        <f>F52+G52</f>
        <v>0</v>
      </c>
    </row>
    <row r="53" spans="1:8" ht="22.5" customHeight="1" x14ac:dyDescent="0.2">
      <c r="A53" s="3" t="s">
        <v>138</v>
      </c>
      <c r="B53" s="10">
        <v>1</v>
      </c>
      <c r="C53" s="10">
        <v>4</v>
      </c>
      <c r="D53" s="23">
        <v>1810302400</v>
      </c>
      <c r="E53" s="23" t="s">
        <v>39</v>
      </c>
      <c r="F53" s="20">
        <f>F54</f>
        <v>0</v>
      </c>
      <c r="G53" s="20">
        <f t="shared" ref="G53:H54" si="23">G54</f>
        <v>0</v>
      </c>
      <c r="H53" s="20">
        <f t="shared" si="23"/>
        <v>0</v>
      </c>
    </row>
    <row r="54" spans="1:8" ht="22.5" customHeight="1" x14ac:dyDescent="0.2">
      <c r="A54" s="3" t="s">
        <v>40</v>
      </c>
      <c r="B54" s="10">
        <v>1</v>
      </c>
      <c r="C54" s="10">
        <v>4</v>
      </c>
      <c r="D54" s="23">
        <v>1810302400</v>
      </c>
      <c r="E54" s="23" t="s">
        <v>41</v>
      </c>
      <c r="F54" s="20">
        <f>F55</f>
        <v>0</v>
      </c>
      <c r="G54" s="20">
        <f t="shared" si="23"/>
        <v>0</v>
      </c>
      <c r="H54" s="20">
        <f t="shared" si="23"/>
        <v>0</v>
      </c>
    </row>
    <row r="55" spans="1:8" ht="22.5" x14ac:dyDescent="0.2">
      <c r="A55" s="18" t="s">
        <v>30</v>
      </c>
      <c r="B55" s="10">
        <v>1</v>
      </c>
      <c r="C55" s="10">
        <v>4</v>
      </c>
      <c r="D55" s="23">
        <v>1810302400</v>
      </c>
      <c r="E55" s="23">
        <v>244</v>
      </c>
      <c r="F55" s="20">
        <v>0</v>
      </c>
      <c r="G55" s="36"/>
      <c r="H55" s="36">
        <f>F55+G55</f>
        <v>0</v>
      </c>
    </row>
    <row r="56" spans="1:8" ht="28.5" customHeight="1" x14ac:dyDescent="0.2">
      <c r="A56" s="3" t="s">
        <v>99</v>
      </c>
      <c r="B56" s="10">
        <v>1</v>
      </c>
      <c r="C56" s="10">
        <v>6</v>
      </c>
      <c r="D56" s="23"/>
      <c r="E56" s="23"/>
      <c r="F56" s="20">
        <f t="shared" ref="F56:F61" si="24">F57</f>
        <v>8.1</v>
      </c>
      <c r="G56" s="20">
        <f t="shared" ref="G56:H56" si="25">G57</f>
        <v>0</v>
      </c>
      <c r="H56" s="20">
        <f t="shared" si="25"/>
        <v>8.1</v>
      </c>
    </row>
    <row r="57" spans="1:8" ht="22.5" customHeight="1" x14ac:dyDescent="0.2">
      <c r="A57" s="8" t="s">
        <v>244</v>
      </c>
      <c r="B57" s="10">
        <v>1</v>
      </c>
      <c r="C57" s="10">
        <v>6</v>
      </c>
      <c r="D57" s="23">
        <v>1800000000</v>
      </c>
      <c r="E57" s="25"/>
      <c r="F57" s="20">
        <f t="shared" si="24"/>
        <v>8.1</v>
      </c>
      <c r="G57" s="20">
        <f t="shared" ref="G57:H61" si="26">G58</f>
        <v>0</v>
      </c>
      <c r="H57" s="20">
        <f t="shared" si="26"/>
        <v>8.1</v>
      </c>
    </row>
    <row r="58" spans="1:8" ht="22.5" customHeight="1" x14ac:dyDescent="0.2">
      <c r="A58" s="8" t="s">
        <v>124</v>
      </c>
      <c r="B58" s="10">
        <v>1</v>
      </c>
      <c r="C58" s="10">
        <v>6</v>
      </c>
      <c r="D58" s="23">
        <v>1810000000</v>
      </c>
      <c r="E58" s="25"/>
      <c r="F58" s="20">
        <f t="shared" si="24"/>
        <v>8.1</v>
      </c>
      <c r="G58" s="20">
        <f t="shared" si="26"/>
        <v>0</v>
      </c>
      <c r="H58" s="20">
        <f t="shared" si="26"/>
        <v>8.1</v>
      </c>
    </row>
    <row r="59" spans="1:8" ht="33.75" customHeight="1" x14ac:dyDescent="0.2">
      <c r="A59" s="8" t="s">
        <v>125</v>
      </c>
      <c r="B59" s="10">
        <v>1</v>
      </c>
      <c r="C59" s="10">
        <v>6</v>
      </c>
      <c r="D59" s="23">
        <v>1810100000</v>
      </c>
      <c r="E59" s="25"/>
      <c r="F59" s="20">
        <f t="shared" si="24"/>
        <v>8.1</v>
      </c>
      <c r="G59" s="20">
        <f t="shared" si="26"/>
        <v>0</v>
      </c>
      <c r="H59" s="20">
        <f t="shared" si="26"/>
        <v>8.1</v>
      </c>
    </row>
    <row r="60" spans="1:8" ht="45" customHeight="1" x14ac:dyDescent="0.2">
      <c r="A60" s="3" t="s">
        <v>98</v>
      </c>
      <c r="B60" s="10">
        <v>1</v>
      </c>
      <c r="C60" s="10">
        <v>6</v>
      </c>
      <c r="D60" s="23">
        <v>1810189020</v>
      </c>
      <c r="E60" s="25"/>
      <c r="F60" s="20">
        <f t="shared" si="24"/>
        <v>8.1</v>
      </c>
      <c r="G60" s="20">
        <f t="shared" si="26"/>
        <v>0</v>
      </c>
      <c r="H60" s="20">
        <f t="shared" si="26"/>
        <v>8.1</v>
      </c>
    </row>
    <row r="61" spans="1:8" ht="11.25" customHeight="1" x14ac:dyDescent="0.2">
      <c r="A61" s="3" t="s">
        <v>59</v>
      </c>
      <c r="B61" s="10">
        <v>1</v>
      </c>
      <c r="C61" s="10">
        <v>6</v>
      </c>
      <c r="D61" s="23">
        <v>1810189020</v>
      </c>
      <c r="E61" s="25">
        <v>500</v>
      </c>
      <c r="F61" s="20">
        <f t="shared" si="24"/>
        <v>8.1</v>
      </c>
      <c r="G61" s="20">
        <f t="shared" si="26"/>
        <v>0</v>
      </c>
      <c r="H61" s="20">
        <f t="shared" si="26"/>
        <v>8.1</v>
      </c>
    </row>
    <row r="62" spans="1:8" x14ac:dyDescent="0.2">
      <c r="A62" s="3" t="s">
        <v>37</v>
      </c>
      <c r="B62" s="10">
        <v>1</v>
      </c>
      <c r="C62" s="10">
        <v>6</v>
      </c>
      <c r="D62" s="23">
        <v>1810189020</v>
      </c>
      <c r="E62" s="25">
        <v>540</v>
      </c>
      <c r="F62" s="20">
        <v>8.1</v>
      </c>
      <c r="G62" s="36"/>
      <c r="H62" s="36">
        <f>F62+G62</f>
        <v>8.1</v>
      </c>
    </row>
    <row r="63" spans="1:8" ht="11.25" customHeight="1" x14ac:dyDescent="0.2">
      <c r="A63" s="4" t="s">
        <v>9</v>
      </c>
      <c r="B63" s="10">
        <v>1</v>
      </c>
      <c r="C63" s="10">
        <v>11</v>
      </c>
      <c r="D63" s="23"/>
      <c r="E63" s="23" t="s">
        <v>38</v>
      </c>
      <c r="F63" s="20">
        <f t="shared" ref="F63:H68" si="27">F64</f>
        <v>50</v>
      </c>
      <c r="G63" s="20">
        <f t="shared" si="27"/>
        <v>0</v>
      </c>
      <c r="H63" s="20">
        <f t="shared" si="27"/>
        <v>50</v>
      </c>
    </row>
    <row r="64" spans="1:8" ht="33.75" customHeight="1" x14ac:dyDescent="0.2">
      <c r="A64" s="8" t="s">
        <v>230</v>
      </c>
      <c r="B64" s="10">
        <v>1</v>
      </c>
      <c r="C64" s="10">
        <v>11</v>
      </c>
      <c r="D64" s="23">
        <v>1100000000</v>
      </c>
      <c r="E64" s="23" t="s">
        <v>38</v>
      </c>
      <c r="F64" s="20">
        <f t="shared" si="27"/>
        <v>50</v>
      </c>
      <c r="G64" s="20">
        <f t="shared" si="27"/>
        <v>0</v>
      </c>
      <c r="H64" s="20">
        <f t="shared" si="27"/>
        <v>50</v>
      </c>
    </row>
    <row r="65" spans="1:8" ht="38.25" customHeight="1" x14ac:dyDescent="0.2">
      <c r="A65" s="8" t="s">
        <v>57</v>
      </c>
      <c r="B65" s="10">
        <v>1</v>
      </c>
      <c r="C65" s="10">
        <v>11</v>
      </c>
      <c r="D65" s="23">
        <v>1110000000</v>
      </c>
      <c r="E65" s="23" t="s">
        <v>38</v>
      </c>
      <c r="F65" s="20">
        <f t="shared" si="27"/>
        <v>50</v>
      </c>
      <c r="G65" s="20">
        <f t="shared" si="27"/>
        <v>0</v>
      </c>
      <c r="H65" s="20">
        <f t="shared" si="27"/>
        <v>50</v>
      </c>
    </row>
    <row r="66" spans="1:8" ht="33.75" customHeight="1" x14ac:dyDescent="0.2">
      <c r="A66" s="8" t="s">
        <v>100</v>
      </c>
      <c r="B66" s="10">
        <v>1</v>
      </c>
      <c r="C66" s="10">
        <v>11</v>
      </c>
      <c r="D66" s="23">
        <v>1110100000</v>
      </c>
      <c r="E66" s="23" t="s">
        <v>38</v>
      </c>
      <c r="F66" s="20">
        <f t="shared" si="27"/>
        <v>50</v>
      </c>
      <c r="G66" s="20">
        <f t="shared" si="27"/>
        <v>0</v>
      </c>
      <c r="H66" s="20">
        <f t="shared" si="27"/>
        <v>50</v>
      </c>
    </row>
    <row r="67" spans="1:8" ht="33.75" customHeight="1" x14ac:dyDescent="0.2">
      <c r="A67" s="8" t="s">
        <v>31</v>
      </c>
      <c r="B67" s="10">
        <v>1</v>
      </c>
      <c r="C67" s="10">
        <v>11</v>
      </c>
      <c r="D67" s="23">
        <v>1110122020</v>
      </c>
      <c r="E67" s="23" t="s">
        <v>21</v>
      </c>
      <c r="F67" s="20">
        <f>F68</f>
        <v>50</v>
      </c>
      <c r="G67" s="20">
        <f t="shared" si="27"/>
        <v>0</v>
      </c>
      <c r="H67" s="20">
        <f t="shared" si="27"/>
        <v>50</v>
      </c>
    </row>
    <row r="68" spans="1:8" ht="33.75" customHeight="1" x14ac:dyDescent="0.2">
      <c r="A68" s="3" t="s">
        <v>49</v>
      </c>
      <c r="B68" s="10">
        <v>1</v>
      </c>
      <c r="C68" s="10">
        <v>11</v>
      </c>
      <c r="D68" s="23">
        <v>1110122020</v>
      </c>
      <c r="E68" s="23" t="s">
        <v>50</v>
      </c>
      <c r="F68" s="20">
        <f>F69</f>
        <v>50</v>
      </c>
      <c r="G68" s="20">
        <f t="shared" si="27"/>
        <v>0</v>
      </c>
      <c r="H68" s="20">
        <f t="shared" si="27"/>
        <v>50</v>
      </c>
    </row>
    <row r="69" spans="1:8" ht="11.25" customHeight="1" x14ac:dyDescent="0.2">
      <c r="A69" s="3" t="s">
        <v>32</v>
      </c>
      <c r="B69" s="10">
        <v>1</v>
      </c>
      <c r="C69" s="10">
        <v>11</v>
      </c>
      <c r="D69" s="23">
        <v>1110122020</v>
      </c>
      <c r="E69" s="23" t="s">
        <v>25</v>
      </c>
      <c r="F69" s="20">
        <v>50</v>
      </c>
      <c r="G69" s="36"/>
      <c r="H69" s="36">
        <f>F69+G69</f>
        <v>50</v>
      </c>
    </row>
    <row r="70" spans="1:8" ht="11.25" customHeight="1" x14ac:dyDescent="0.2">
      <c r="A70" s="4" t="s">
        <v>10</v>
      </c>
      <c r="B70" s="10">
        <v>1</v>
      </c>
      <c r="C70" s="10">
        <v>13</v>
      </c>
      <c r="D70" s="23" t="s">
        <v>38</v>
      </c>
      <c r="E70" s="23" t="s">
        <v>38</v>
      </c>
      <c r="F70" s="20">
        <f>F71+F77+F90+F97+F121</f>
        <v>5086.2159999999994</v>
      </c>
      <c r="G70" s="20">
        <f>G71+G77+G90+G97+G121</f>
        <v>1611.3810000000001</v>
      </c>
      <c r="H70" s="20">
        <f>H71+H77+H90+H97+H121</f>
        <v>6697.5969999999998</v>
      </c>
    </row>
    <row r="71" spans="1:8" ht="22.5" customHeight="1" x14ac:dyDescent="0.2">
      <c r="A71" s="8" t="s">
        <v>231</v>
      </c>
      <c r="B71" s="10">
        <v>1</v>
      </c>
      <c r="C71" s="10">
        <v>13</v>
      </c>
      <c r="D71" s="23">
        <v>2500000000</v>
      </c>
      <c r="E71" s="23" t="s">
        <v>38</v>
      </c>
      <c r="F71" s="20">
        <f>F72</f>
        <v>3.2</v>
      </c>
      <c r="G71" s="20">
        <f t="shared" ref="G71:H75" si="28">G72</f>
        <v>0</v>
      </c>
      <c r="H71" s="20">
        <f t="shared" si="28"/>
        <v>3.2</v>
      </c>
    </row>
    <row r="72" spans="1:8" ht="35.25" customHeight="1" x14ac:dyDescent="0.2">
      <c r="A72" s="8" t="s">
        <v>101</v>
      </c>
      <c r="B72" s="10">
        <v>1</v>
      </c>
      <c r="C72" s="10">
        <v>13</v>
      </c>
      <c r="D72" s="23">
        <v>2500100000</v>
      </c>
      <c r="E72" s="23" t="s">
        <v>38</v>
      </c>
      <c r="F72" s="20">
        <f>F73</f>
        <v>3.2</v>
      </c>
      <c r="G72" s="20">
        <f t="shared" si="28"/>
        <v>0</v>
      </c>
      <c r="H72" s="20">
        <f t="shared" si="28"/>
        <v>3.2</v>
      </c>
    </row>
    <row r="73" spans="1:8" ht="35.25" customHeight="1" x14ac:dyDescent="0.2">
      <c r="A73" s="8" t="s">
        <v>69</v>
      </c>
      <c r="B73" s="10">
        <v>1</v>
      </c>
      <c r="C73" s="10">
        <v>13</v>
      </c>
      <c r="D73" s="23">
        <v>2500199990</v>
      </c>
      <c r="E73" s="23" t="s">
        <v>21</v>
      </c>
      <c r="F73" s="20">
        <f>F74</f>
        <v>3.2</v>
      </c>
      <c r="G73" s="20">
        <f t="shared" si="28"/>
        <v>0</v>
      </c>
      <c r="H73" s="20">
        <f t="shared" si="28"/>
        <v>3.2</v>
      </c>
    </row>
    <row r="74" spans="1:8" ht="35.25" customHeight="1" x14ac:dyDescent="0.2">
      <c r="A74" s="3" t="s">
        <v>138</v>
      </c>
      <c r="B74" s="10">
        <v>1</v>
      </c>
      <c r="C74" s="10">
        <v>13</v>
      </c>
      <c r="D74" s="23">
        <v>2500199990</v>
      </c>
      <c r="E74" s="23" t="s">
        <v>39</v>
      </c>
      <c r="F74" s="20">
        <f>F75</f>
        <v>3.2</v>
      </c>
      <c r="G74" s="20">
        <f t="shared" si="28"/>
        <v>0</v>
      </c>
      <c r="H74" s="20">
        <f t="shared" si="28"/>
        <v>3.2</v>
      </c>
    </row>
    <row r="75" spans="1:8" ht="35.25" customHeight="1" x14ac:dyDescent="0.2">
      <c r="A75" s="3" t="s">
        <v>40</v>
      </c>
      <c r="B75" s="10">
        <v>1</v>
      </c>
      <c r="C75" s="10">
        <v>13</v>
      </c>
      <c r="D75" s="23">
        <v>2500199990</v>
      </c>
      <c r="E75" s="23" t="s">
        <v>41</v>
      </c>
      <c r="F75" s="20">
        <f>F76</f>
        <v>3.2</v>
      </c>
      <c r="G75" s="20">
        <f t="shared" si="28"/>
        <v>0</v>
      </c>
      <c r="H75" s="20">
        <f t="shared" si="28"/>
        <v>3.2</v>
      </c>
    </row>
    <row r="76" spans="1:8" ht="22.5" x14ac:dyDescent="0.2">
      <c r="A76" s="18" t="s">
        <v>30</v>
      </c>
      <c r="B76" s="10">
        <v>1</v>
      </c>
      <c r="C76" s="10">
        <v>13</v>
      </c>
      <c r="D76" s="23">
        <v>2500199990</v>
      </c>
      <c r="E76" s="23">
        <v>244</v>
      </c>
      <c r="F76" s="20">
        <v>3.2</v>
      </c>
      <c r="G76" s="36"/>
      <c r="H76" s="36">
        <f>F76+G76</f>
        <v>3.2</v>
      </c>
    </row>
    <row r="77" spans="1:8" ht="33.75" customHeight="1" x14ac:dyDescent="0.2">
      <c r="A77" s="8" t="s">
        <v>232</v>
      </c>
      <c r="B77" s="10">
        <v>1</v>
      </c>
      <c r="C77" s="10">
        <v>13</v>
      </c>
      <c r="D77" s="23">
        <v>1000000000</v>
      </c>
      <c r="E77" s="23" t="s">
        <v>38</v>
      </c>
      <c r="F77" s="20">
        <f>F78+F84</f>
        <v>9</v>
      </c>
      <c r="G77" s="20">
        <f t="shared" ref="G77:H77" si="29">G78+G84</f>
        <v>0</v>
      </c>
      <c r="H77" s="20">
        <f t="shared" si="29"/>
        <v>9</v>
      </c>
    </row>
    <row r="78" spans="1:8" ht="33" customHeight="1" x14ac:dyDescent="0.2">
      <c r="A78" s="8" t="s">
        <v>63</v>
      </c>
      <c r="B78" s="10">
        <v>1</v>
      </c>
      <c r="C78" s="10">
        <v>13</v>
      </c>
      <c r="D78" s="23">
        <v>1020000000</v>
      </c>
      <c r="E78" s="23" t="s">
        <v>38</v>
      </c>
      <c r="F78" s="20">
        <f>F79</f>
        <v>4</v>
      </c>
      <c r="G78" s="20">
        <f t="shared" ref="G78:H82" si="30">G79</f>
        <v>0</v>
      </c>
      <c r="H78" s="20">
        <f t="shared" si="30"/>
        <v>4</v>
      </c>
    </row>
    <row r="79" spans="1:8" ht="21.75" customHeight="1" x14ac:dyDescent="0.2">
      <c r="A79" s="8" t="s">
        <v>64</v>
      </c>
      <c r="B79" s="10">
        <v>1</v>
      </c>
      <c r="C79" s="10">
        <v>13</v>
      </c>
      <c r="D79" s="23">
        <v>1020100000</v>
      </c>
      <c r="E79" s="23" t="s">
        <v>38</v>
      </c>
      <c r="F79" s="20">
        <f>F80</f>
        <v>4</v>
      </c>
      <c r="G79" s="20">
        <f t="shared" si="30"/>
        <v>0</v>
      </c>
      <c r="H79" s="20">
        <f t="shared" si="30"/>
        <v>4</v>
      </c>
    </row>
    <row r="80" spans="1:8" ht="21.75" customHeight="1" x14ac:dyDescent="0.2">
      <c r="A80" s="8" t="s">
        <v>65</v>
      </c>
      <c r="B80" s="10">
        <v>1</v>
      </c>
      <c r="C80" s="10">
        <v>13</v>
      </c>
      <c r="D80" s="23">
        <v>1020120040</v>
      </c>
      <c r="E80" s="23" t="s">
        <v>21</v>
      </c>
      <c r="F80" s="20">
        <f>F81</f>
        <v>4</v>
      </c>
      <c r="G80" s="20">
        <f t="shared" si="30"/>
        <v>0</v>
      </c>
      <c r="H80" s="20">
        <f t="shared" si="30"/>
        <v>4</v>
      </c>
    </row>
    <row r="81" spans="1:8" ht="21.75" customHeight="1" x14ac:dyDescent="0.2">
      <c r="A81" s="3" t="s">
        <v>138</v>
      </c>
      <c r="B81" s="13">
        <v>1</v>
      </c>
      <c r="C81" s="13">
        <v>13</v>
      </c>
      <c r="D81" s="11">
        <v>1020120040</v>
      </c>
      <c r="E81" s="23" t="s">
        <v>39</v>
      </c>
      <c r="F81" s="20">
        <f>F82</f>
        <v>4</v>
      </c>
      <c r="G81" s="20">
        <f t="shared" si="30"/>
        <v>0</v>
      </c>
      <c r="H81" s="20">
        <f t="shared" si="30"/>
        <v>4</v>
      </c>
    </row>
    <row r="82" spans="1:8" ht="21.75" customHeight="1" x14ac:dyDescent="0.2">
      <c r="A82" s="3" t="s">
        <v>40</v>
      </c>
      <c r="B82" s="13">
        <v>1</v>
      </c>
      <c r="C82" s="13">
        <v>13</v>
      </c>
      <c r="D82" s="11">
        <v>1020120040</v>
      </c>
      <c r="E82" s="23" t="s">
        <v>41</v>
      </c>
      <c r="F82" s="20">
        <f>F83</f>
        <v>4</v>
      </c>
      <c r="G82" s="20">
        <f t="shared" si="30"/>
        <v>0</v>
      </c>
      <c r="H82" s="20">
        <f t="shared" si="30"/>
        <v>4</v>
      </c>
    </row>
    <row r="83" spans="1:8" ht="22.5" x14ac:dyDescent="0.2">
      <c r="A83" s="18" t="s">
        <v>30</v>
      </c>
      <c r="B83" s="13">
        <v>1</v>
      </c>
      <c r="C83" s="13">
        <v>13</v>
      </c>
      <c r="D83" s="11">
        <v>1020120040</v>
      </c>
      <c r="E83" s="23">
        <v>244</v>
      </c>
      <c r="F83" s="20">
        <v>4</v>
      </c>
      <c r="G83" s="36"/>
      <c r="H83" s="36">
        <f>F83+G83</f>
        <v>4</v>
      </c>
    </row>
    <row r="84" spans="1:8" ht="11.25" customHeight="1" x14ac:dyDescent="0.2">
      <c r="A84" s="6" t="s">
        <v>79</v>
      </c>
      <c r="B84" s="13">
        <v>1</v>
      </c>
      <c r="C84" s="13">
        <v>13</v>
      </c>
      <c r="D84" s="24">
        <v>1030000000</v>
      </c>
      <c r="E84" s="34"/>
      <c r="F84" s="21">
        <f>F85</f>
        <v>5</v>
      </c>
      <c r="G84" s="21">
        <f t="shared" ref="G84:H88" si="31">G85</f>
        <v>0</v>
      </c>
      <c r="H84" s="21">
        <f t="shared" si="31"/>
        <v>5</v>
      </c>
    </row>
    <row r="85" spans="1:8" ht="42" customHeight="1" x14ac:dyDescent="0.2">
      <c r="A85" s="6" t="s">
        <v>80</v>
      </c>
      <c r="B85" s="13">
        <v>1</v>
      </c>
      <c r="C85" s="13">
        <v>13</v>
      </c>
      <c r="D85" s="24">
        <v>1030100000</v>
      </c>
      <c r="E85" s="34"/>
      <c r="F85" s="21">
        <f>F86</f>
        <v>5</v>
      </c>
      <c r="G85" s="21">
        <f t="shared" si="31"/>
        <v>0</v>
      </c>
      <c r="H85" s="21">
        <f t="shared" si="31"/>
        <v>5</v>
      </c>
    </row>
    <row r="86" spans="1:8" ht="25.5" customHeight="1" x14ac:dyDescent="0.2">
      <c r="A86" s="6" t="s">
        <v>69</v>
      </c>
      <c r="B86" s="13">
        <v>1</v>
      </c>
      <c r="C86" s="13">
        <v>13</v>
      </c>
      <c r="D86" s="24">
        <v>1030199990</v>
      </c>
      <c r="E86" s="100" t="s">
        <v>21</v>
      </c>
      <c r="F86" s="21">
        <f>F87</f>
        <v>5</v>
      </c>
      <c r="G86" s="21">
        <f t="shared" si="31"/>
        <v>0</v>
      </c>
      <c r="H86" s="21">
        <f t="shared" si="31"/>
        <v>5</v>
      </c>
    </row>
    <row r="87" spans="1:8" ht="25.5" customHeight="1" x14ac:dyDescent="0.2">
      <c r="A87" s="3" t="s">
        <v>138</v>
      </c>
      <c r="B87" s="24" t="s">
        <v>176</v>
      </c>
      <c r="C87" s="24">
        <v>13</v>
      </c>
      <c r="D87" s="24">
        <v>1030199990</v>
      </c>
      <c r="E87" s="100" t="s">
        <v>39</v>
      </c>
      <c r="F87" s="21">
        <f>F88</f>
        <v>5</v>
      </c>
      <c r="G87" s="21">
        <f t="shared" si="31"/>
        <v>0</v>
      </c>
      <c r="H87" s="21">
        <f t="shared" si="31"/>
        <v>5</v>
      </c>
    </row>
    <row r="88" spans="1:8" ht="25.5" customHeight="1" x14ac:dyDescent="0.2">
      <c r="A88" s="3" t="s">
        <v>40</v>
      </c>
      <c r="B88" s="24" t="s">
        <v>176</v>
      </c>
      <c r="C88" s="24">
        <v>13</v>
      </c>
      <c r="D88" s="24">
        <v>1030199990</v>
      </c>
      <c r="E88" s="100" t="s">
        <v>41</v>
      </c>
      <c r="F88" s="21">
        <f>F89</f>
        <v>5</v>
      </c>
      <c r="G88" s="21">
        <f t="shared" si="31"/>
        <v>0</v>
      </c>
      <c r="H88" s="21">
        <f t="shared" si="31"/>
        <v>5</v>
      </c>
    </row>
    <row r="89" spans="1:8" ht="22.5" x14ac:dyDescent="0.2">
      <c r="A89" s="18" t="s">
        <v>30</v>
      </c>
      <c r="B89" s="24" t="s">
        <v>176</v>
      </c>
      <c r="C89" s="24">
        <v>13</v>
      </c>
      <c r="D89" s="24">
        <v>1030199990</v>
      </c>
      <c r="E89" s="23">
        <v>244</v>
      </c>
      <c r="F89" s="21">
        <v>5</v>
      </c>
      <c r="G89" s="21"/>
      <c r="H89" s="36">
        <f>F89+G89</f>
        <v>5</v>
      </c>
    </row>
    <row r="90" spans="1:8" ht="22.5" customHeight="1" x14ac:dyDescent="0.2">
      <c r="A90" s="15" t="s">
        <v>243</v>
      </c>
      <c r="B90" s="13">
        <v>1</v>
      </c>
      <c r="C90" s="13">
        <v>13</v>
      </c>
      <c r="D90" s="11">
        <v>1200000000</v>
      </c>
      <c r="E90" s="23" t="s">
        <v>38</v>
      </c>
      <c r="F90" s="20">
        <f t="shared" ref="F90:F95" si="32">F91</f>
        <v>12.7</v>
      </c>
      <c r="G90" s="20">
        <f t="shared" ref="G90:H90" si="33">G91</f>
        <v>0</v>
      </c>
      <c r="H90" s="20">
        <f t="shared" si="33"/>
        <v>12.7</v>
      </c>
    </row>
    <row r="91" spans="1:8" ht="22.5" customHeight="1" x14ac:dyDescent="0.2">
      <c r="A91" s="3" t="s">
        <v>226</v>
      </c>
      <c r="B91" s="10">
        <v>1</v>
      </c>
      <c r="C91" s="10">
        <v>13</v>
      </c>
      <c r="D91" s="11" t="s">
        <v>227</v>
      </c>
      <c r="E91" s="25"/>
      <c r="F91" s="20">
        <f t="shared" si="32"/>
        <v>12.7</v>
      </c>
      <c r="G91" s="20">
        <f t="shared" ref="G91:H95" si="34">G92</f>
        <v>0</v>
      </c>
      <c r="H91" s="20">
        <f t="shared" si="34"/>
        <v>12.7</v>
      </c>
    </row>
    <row r="92" spans="1:8" ht="22.5" customHeight="1" x14ac:dyDescent="0.2">
      <c r="A92" s="8" t="s">
        <v>68</v>
      </c>
      <c r="B92" s="10">
        <v>1</v>
      </c>
      <c r="C92" s="10">
        <v>13</v>
      </c>
      <c r="D92" s="23" t="s">
        <v>228</v>
      </c>
      <c r="E92" s="25"/>
      <c r="F92" s="20">
        <f t="shared" si="32"/>
        <v>12.7</v>
      </c>
      <c r="G92" s="20">
        <f t="shared" si="34"/>
        <v>0</v>
      </c>
      <c r="H92" s="20">
        <f t="shared" si="34"/>
        <v>12.7</v>
      </c>
    </row>
    <row r="93" spans="1:8" ht="22.5" customHeight="1" x14ac:dyDescent="0.2">
      <c r="A93" s="8" t="s">
        <v>69</v>
      </c>
      <c r="B93" s="10">
        <v>1</v>
      </c>
      <c r="C93" s="10">
        <v>13</v>
      </c>
      <c r="D93" s="23" t="s">
        <v>229</v>
      </c>
      <c r="E93" s="25"/>
      <c r="F93" s="20">
        <f t="shared" si="32"/>
        <v>12.7</v>
      </c>
      <c r="G93" s="20">
        <f t="shared" si="34"/>
        <v>0</v>
      </c>
      <c r="H93" s="20">
        <f t="shared" si="34"/>
        <v>12.7</v>
      </c>
    </row>
    <row r="94" spans="1:8" ht="22.5" customHeight="1" x14ac:dyDescent="0.2">
      <c r="A94" s="3" t="s">
        <v>138</v>
      </c>
      <c r="B94" s="10">
        <v>1</v>
      </c>
      <c r="C94" s="10">
        <v>13</v>
      </c>
      <c r="D94" s="23" t="s">
        <v>229</v>
      </c>
      <c r="E94" s="25">
        <v>200</v>
      </c>
      <c r="F94" s="20">
        <f t="shared" si="32"/>
        <v>12.7</v>
      </c>
      <c r="G94" s="20">
        <f t="shared" si="34"/>
        <v>0</v>
      </c>
      <c r="H94" s="20">
        <f t="shared" si="34"/>
        <v>12.7</v>
      </c>
    </row>
    <row r="95" spans="1:8" ht="22.5" customHeight="1" x14ac:dyDescent="0.2">
      <c r="A95" s="3" t="s">
        <v>40</v>
      </c>
      <c r="B95" s="10">
        <v>1</v>
      </c>
      <c r="C95" s="10">
        <v>13</v>
      </c>
      <c r="D95" s="23" t="s">
        <v>229</v>
      </c>
      <c r="E95" s="25">
        <v>240</v>
      </c>
      <c r="F95" s="20">
        <f t="shared" si="32"/>
        <v>12.7</v>
      </c>
      <c r="G95" s="20">
        <f t="shared" si="34"/>
        <v>0</v>
      </c>
      <c r="H95" s="20">
        <f t="shared" si="34"/>
        <v>12.7</v>
      </c>
    </row>
    <row r="96" spans="1:8" ht="22.5" x14ac:dyDescent="0.2">
      <c r="A96" s="18" t="s">
        <v>30</v>
      </c>
      <c r="B96" s="10">
        <v>1</v>
      </c>
      <c r="C96" s="10">
        <v>13</v>
      </c>
      <c r="D96" s="23" t="s">
        <v>229</v>
      </c>
      <c r="E96" s="23">
        <v>244</v>
      </c>
      <c r="F96" s="20">
        <v>12.7</v>
      </c>
      <c r="G96" s="36"/>
      <c r="H96" s="36">
        <f>F96+G96</f>
        <v>12.7</v>
      </c>
    </row>
    <row r="97" spans="1:8" ht="22.5" customHeight="1" x14ac:dyDescent="0.2">
      <c r="A97" s="8" t="s">
        <v>233</v>
      </c>
      <c r="B97" s="10">
        <v>1</v>
      </c>
      <c r="C97" s="10">
        <v>13</v>
      </c>
      <c r="D97" s="23">
        <v>1700000000</v>
      </c>
      <c r="E97" s="23" t="s">
        <v>38</v>
      </c>
      <c r="F97" s="20">
        <f>F98+F107+F112+F116</f>
        <v>2125.616</v>
      </c>
      <c r="G97" s="20">
        <f t="shared" ref="G97:H97" si="35">G98+G107+G112+G116</f>
        <v>1604.9</v>
      </c>
      <c r="H97" s="20">
        <f t="shared" si="35"/>
        <v>3730.5160000000005</v>
      </c>
    </row>
    <row r="98" spans="1:8" ht="38.25" customHeight="1" x14ac:dyDescent="0.2">
      <c r="A98" s="8" t="s">
        <v>132</v>
      </c>
      <c r="B98" s="10">
        <v>1</v>
      </c>
      <c r="C98" s="10">
        <v>13</v>
      </c>
      <c r="D98" s="23">
        <v>1700100000</v>
      </c>
      <c r="E98" s="23" t="s">
        <v>38</v>
      </c>
      <c r="F98" s="20">
        <f>F99</f>
        <v>2085.261</v>
      </c>
      <c r="G98" s="20">
        <f t="shared" ref="G98:H98" si="36">G99</f>
        <v>24.9</v>
      </c>
      <c r="H98" s="20">
        <f t="shared" si="36"/>
        <v>2110.1610000000001</v>
      </c>
    </row>
    <row r="99" spans="1:8" ht="35.25" customHeight="1" x14ac:dyDescent="0.2">
      <c r="A99" s="8" t="s">
        <v>69</v>
      </c>
      <c r="B99" s="10">
        <v>1</v>
      </c>
      <c r="C99" s="10">
        <v>13</v>
      </c>
      <c r="D99" s="23">
        <v>1700199990</v>
      </c>
      <c r="E99" s="23" t="s">
        <v>21</v>
      </c>
      <c r="F99" s="20">
        <f>F100+F103</f>
        <v>2085.261</v>
      </c>
      <c r="G99" s="20">
        <f t="shared" ref="G99:H99" si="37">G100+G103</f>
        <v>24.9</v>
      </c>
      <c r="H99" s="20">
        <f t="shared" si="37"/>
        <v>2110.1610000000001</v>
      </c>
    </row>
    <row r="100" spans="1:8" ht="35.25" customHeight="1" x14ac:dyDescent="0.2">
      <c r="A100" s="3" t="s">
        <v>138</v>
      </c>
      <c r="B100" s="10">
        <v>1</v>
      </c>
      <c r="C100" s="10">
        <v>13</v>
      </c>
      <c r="D100" s="23">
        <v>1700199990</v>
      </c>
      <c r="E100" s="23" t="s">
        <v>39</v>
      </c>
      <c r="F100" s="20">
        <f>F101</f>
        <v>2074.4609999999998</v>
      </c>
      <c r="G100" s="20">
        <f t="shared" ref="G100:H101" si="38">G101</f>
        <v>22.9</v>
      </c>
      <c r="H100" s="20">
        <f t="shared" si="38"/>
        <v>2097.3609999999999</v>
      </c>
    </row>
    <row r="101" spans="1:8" ht="35.25" customHeight="1" x14ac:dyDescent="0.2">
      <c r="A101" s="3" t="s">
        <v>40</v>
      </c>
      <c r="B101" s="10">
        <v>1</v>
      </c>
      <c r="C101" s="10">
        <v>13</v>
      </c>
      <c r="D101" s="23">
        <v>1700199990</v>
      </c>
      <c r="E101" s="23" t="s">
        <v>41</v>
      </c>
      <c r="F101" s="20">
        <f>F102</f>
        <v>2074.4609999999998</v>
      </c>
      <c r="G101" s="20">
        <f t="shared" si="38"/>
        <v>22.9</v>
      </c>
      <c r="H101" s="20">
        <f t="shared" si="38"/>
        <v>2097.3609999999999</v>
      </c>
    </row>
    <row r="102" spans="1:8" ht="22.5" x14ac:dyDescent="0.2">
      <c r="A102" s="18" t="s">
        <v>30</v>
      </c>
      <c r="B102" s="10">
        <v>1</v>
      </c>
      <c r="C102" s="10">
        <v>13</v>
      </c>
      <c r="D102" s="23">
        <v>1700199990</v>
      </c>
      <c r="E102" s="23">
        <v>244</v>
      </c>
      <c r="F102" s="20">
        <v>2074.4609999999998</v>
      </c>
      <c r="G102" s="36">
        <f>2.9+20</f>
        <v>22.9</v>
      </c>
      <c r="H102" s="36">
        <f>F102+G102</f>
        <v>2097.3609999999999</v>
      </c>
    </row>
    <row r="103" spans="1:8" ht="11.25" customHeight="1" x14ac:dyDescent="0.2">
      <c r="A103" s="3" t="s">
        <v>49</v>
      </c>
      <c r="B103" s="10">
        <v>1</v>
      </c>
      <c r="C103" s="10">
        <v>13</v>
      </c>
      <c r="D103" s="23">
        <v>1700199990</v>
      </c>
      <c r="E103" s="23" t="s">
        <v>50</v>
      </c>
      <c r="F103" s="20">
        <f>F104</f>
        <v>10.799999999999999</v>
      </c>
      <c r="G103" s="20">
        <f t="shared" ref="G103:H103" si="39">G104</f>
        <v>2</v>
      </c>
      <c r="H103" s="20">
        <f t="shared" si="39"/>
        <v>12.8</v>
      </c>
    </row>
    <row r="104" spans="1:8" ht="11.25" customHeight="1" x14ac:dyDescent="0.2">
      <c r="A104" s="3" t="s">
        <v>51</v>
      </c>
      <c r="B104" s="10">
        <v>1</v>
      </c>
      <c r="C104" s="10">
        <v>13</v>
      </c>
      <c r="D104" s="23">
        <v>1700199990</v>
      </c>
      <c r="E104" s="23" t="s">
        <v>52</v>
      </c>
      <c r="F104" s="20">
        <f>F105+F106</f>
        <v>10.799999999999999</v>
      </c>
      <c r="G104" s="20">
        <f t="shared" ref="G104:H104" si="40">G105+G106</f>
        <v>2</v>
      </c>
      <c r="H104" s="20">
        <f t="shared" si="40"/>
        <v>12.8</v>
      </c>
    </row>
    <row r="105" spans="1:8" x14ac:dyDescent="0.2">
      <c r="A105" s="3" t="s">
        <v>117</v>
      </c>
      <c r="B105" s="10">
        <v>1</v>
      </c>
      <c r="C105" s="10">
        <v>13</v>
      </c>
      <c r="D105" s="23">
        <v>1700199990</v>
      </c>
      <c r="E105" s="23">
        <v>851</v>
      </c>
      <c r="F105" s="20">
        <v>1.2</v>
      </c>
      <c r="G105" s="36">
        <v>2</v>
      </c>
      <c r="H105" s="36">
        <f t="shared" ref="H105:H106" si="41">F105+G105</f>
        <v>3.2</v>
      </c>
    </row>
    <row r="106" spans="1:8" x14ac:dyDescent="0.2">
      <c r="A106" s="3" t="s">
        <v>118</v>
      </c>
      <c r="B106" s="10">
        <v>1</v>
      </c>
      <c r="C106" s="10">
        <v>13</v>
      </c>
      <c r="D106" s="23">
        <v>1700199990</v>
      </c>
      <c r="E106" s="23">
        <v>852</v>
      </c>
      <c r="F106" s="20">
        <v>9.6</v>
      </c>
      <c r="G106" s="36"/>
      <c r="H106" s="36">
        <f t="shared" si="41"/>
        <v>9.6</v>
      </c>
    </row>
    <row r="107" spans="1:8" ht="28.5" customHeight="1" x14ac:dyDescent="0.2">
      <c r="A107" s="3" t="s">
        <v>102</v>
      </c>
      <c r="B107" s="10">
        <v>1</v>
      </c>
      <c r="C107" s="10">
        <v>13</v>
      </c>
      <c r="D107" s="23">
        <v>1700200000</v>
      </c>
      <c r="E107" s="23"/>
      <c r="F107" s="20">
        <f>F108</f>
        <v>0</v>
      </c>
      <c r="G107" s="20">
        <f t="shared" ref="G107:H110" si="42">G108</f>
        <v>0</v>
      </c>
      <c r="H107" s="20">
        <f t="shared" si="42"/>
        <v>0</v>
      </c>
    </row>
    <row r="108" spans="1:8" ht="22.5" customHeight="1" x14ac:dyDescent="0.2">
      <c r="A108" s="3" t="s">
        <v>69</v>
      </c>
      <c r="B108" s="10">
        <v>1</v>
      </c>
      <c r="C108" s="10">
        <v>13</v>
      </c>
      <c r="D108" s="23">
        <v>1700299990</v>
      </c>
      <c r="E108" s="23" t="s">
        <v>21</v>
      </c>
      <c r="F108" s="20">
        <f>F109</f>
        <v>0</v>
      </c>
      <c r="G108" s="20">
        <f t="shared" si="42"/>
        <v>0</v>
      </c>
      <c r="H108" s="20">
        <f t="shared" si="42"/>
        <v>0</v>
      </c>
    </row>
    <row r="109" spans="1:8" ht="22.5" customHeight="1" x14ac:dyDescent="0.2">
      <c r="A109" s="3" t="s">
        <v>138</v>
      </c>
      <c r="B109" s="10">
        <v>1</v>
      </c>
      <c r="C109" s="10">
        <v>13</v>
      </c>
      <c r="D109" s="23">
        <v>1700299990</v>
      </c>
      <c r="E109" s="23" t="s">
        <v>39</v>
      </c>
      <c r="F109" s="20">
        <f>F110</f>
        <v>0</v>
      </c>
      <c r="G109" s="20">
        <f t="shared" si="42"/>
        <v>0</v>
      </c>
      <c r="H109" s="20">
        <f t="shared" si="42"/>
        <v>0</v>
      </c>
    </row>
    <row r="110" spans="1:8" ht="22.5" customHeight="1" x14ac:dyDescent="0.2">
      <c r="A110" s="3" t="s">
        <v>40</v>
      </c>
      <c r="B110" s="10">
        <v>1</v>
      </c>
      <c r="C110" s="10">
        <v>13</v>
      </c>
      <c r="D110" s="23">
        <v>1700299990</v>
      </c>
      <c r="E110" s="23" t="s">
        <v>41</v>
      </c>
      <c r="F110" s="20">
        <f>F111</f>
        <v>0</v>
      </c>
      <c r="G110" s="20">
        <f t="shared" si="42"/>
        <v>0</v>
      </c>
      <c r="H110" s="20">
        <f t="shared" si="42"/>
        <v>0</v>
      </c>
    </row>
    <row r="111" spans="1:8" ht="22.5" x14ac:dyDescent="0.2">
      <c r="A111" s="18" t="s">
        <v>30</v>
      </c>
      <c r="B111" s="10">
        <v>1</v>
      </c>
      <c r="C111" s="10">
        <v>13</v>
      </c>
      <c r="D111" s="23">
        <v>1700299990</v>
      </c>
      <c r="E111" s="23">
        <v>244</v>
      </c>
      <c r="F111" s="20">
        <v>0</v>
      </c>
      <c r="G111" s="36"/>
      <c r="H111" s="36">
        <f>F111+G111</f>
        <v>0</v>
      </c>
    </row>
    <row r="112" spans="1:8" ht="67.5" customHeight="1" x14ac:dyDescent="0.2">
      <c r="A112" s="3" t="s">
        <v>103</v>
      </c>
      <c r="B112" s="10">
        <v>1</v>
      </c>
      <c r="C112" s="10">
        <v>13</v>
      </c>
      <c r="D112" s="23">
        <v>1700300000</v>
      </c>
      <c r="E112" s="23"/>
      <c r="F112" s="20">
        <f>F113</f>
        <v>5.3</v>
      </c>
      <c r="G112" s="20">
        <f t="shared" ref="G112:H114" si="43">G113</f>
        <v>0</v>
      </c>
      <c r="H112" s="20">
        <f t="shared" si="43"/>
        <v>5.3</v>
      </c>
    </row>
    <row r="113" spans="1:8" ht="45" customHeight="1" x14ac:dyDescent="0.2">
      <c r="A113" s="3" t="s">
        <v>98</v>
      </c>
      <c r="B113" s="10">
        <v>1</v>
      </c>
      <c r="C113" s="10">
        <v>13</v>
      </c>
      <c r="D113" s="23">
        <v>1700389020</v>
      </c>
      <c r="E113" s="23" t="s">
        <v>21</v>
      </c>
      <c r="F113" s="20">
        <f>F114</f>
        <v>5.3</v>
      </c>
      <c r="G113" s="20">
        <f t="shared" si="43"/>
        <v>0</v>
      </c>
      <c r="H113" s="20">
        <f t="shared" si="43"/>
        <v>5.3</v>
      </c>
    </row>
    <row r="114" spans="1:8" ht="11.25" customHeight="1" x14ac:dyDescent="0.2">
      <c r="A114" s="3" t="s">
        <v>59</v>
      </c>
      <c r="B114" s="10">
        <v>1</v>
      </c>
      <c r="C114" s="10">
        <v>13</v>
      </c>
      <c r="D114" s="23">
        <v>1700389020</v>
      </c>
      <c r="E114" s="23" t="s">
        <v>174</v>
      </c>
      <c r="F114" s="20">
        <f>F115</f>
        <v>5.3</v>
      </c>
      <c r="G114" s="20">
        <f t="shared" si="43"/>
        <v>0</v>
      </c>
      <c r="H114" s="20">
        <f t="shared" si="43"/>
        <v>5.3</v>
      </c>
    </row>
    <row r="115" spans="1:8" x14ac:dyDescent="0.2">
      <c r="A115" s="3" t="s">
        <v>37</v>
      </c>
      <c r="B115" s="10">
        <v>1</v>
      </c>
      <c r="C115" s="10">
        <v>13</v>
      </c>
      <c r="D115" s="23">
        <v>1700389020</v>
      </c>
      <c r="E115" s="23">
        <v>540</v>
      </c>
      <c r="F115" s="20">
        <v>5.3</v>
      </c>
      <c r="G115" s="36"/>
      <c r="H115" s="36">
        <f>F115+G115</f>
        <v>5.3</v>
      </c>
    </row>
    <row r="116" spans="1:8" ht="27.75" customHeight="1" x14ac:dyDescent="0.2">
      <c r="A116" s="3" t="s">
        <v>111</v>
      </c>
      <c r="B116" s="10">
        <v>1</v>
      </c>
      <c r="C116" s="10">
        <v>13</v>
      </c>
      <c r="D116" s="23">
        <v>1700400000</v>
      </c>
      <c r="E116" s="23"/>
      <c r="F116" s="20">
        <f>F117</f>
        <v>35.055</v>
      </c>
      <c r="G116" s="20">
        <f t="shared" ref="G116:H119" si="44">G117</f>
        <v>1580</v>
      </c>
      <c r="H116" s="20">
        <f t="shared" si="44"/>
        <v>1615.0550000000001</v>
      </c>
    </row>
    <row r="117" spans="1:8" ht="26.25" customHeight="1" x14ac:dyDescent="0.2">
      <c r="A117" s="3" t="s">
        <v>69</v>
      </c>
      <c r="B117" s="10">
        <v>1</v>
      </c>
      <c r="C117" s="10">
        <v>13</v>
      </c>
      <c r="D117" s="23">
        <v>1700499990</v>
      </c>
      <c r="E117" s="23" t="s">
        <v>21</v>
      </c>
      <c r="F117" s="20">
        <f>F118</f>
        <v>35.055</v>
      </c>
      <c r="G117" s="20">
        <f t="shared" si="44"/>
        <v>1580</v>
      </c>
      <c r="H117" s="20">
        <f t="shared" si="44"/>
        <v>1615.0550000000001</v>
      </c>
    </row>
    <row r="118" spans="1:8" ht="26.25" customHeight="1" x14ac:dyDescent="0.2">
      <c r="A118" s="3" t="s">
        <v>138</v>
      </c>
      <c r="B118" s="10">
        <v>1</v>
      </c>
      <c r="C118" s="10">
        <v>13</v>
      </c>
      <c r="D118" s="23">
        <v>1700499990</v>
      </c>
      <c r="E118" s="23" t="s">
        <v>39</v>
      </c>
      <c r="F118" s="20">
        <f>F119</f>
        <v>35.055</v>
      </c>
      <c r="G118" s="20">
        <f t="shared" si="44"/>
        <v>1580</v>
      </c>
      <c r="H118" s="20">
        <f t="shared" si="44"/>
        <v>1615.0550000000001</v>
      </c>
    </row>
    <row r="119" spans="1:8" ht="26.25" customHeight="1" x14ac:dyDescent="0.2">
      <c r="A119" s="3" t="s">
        <v>40</v>
      </c>
      <c r="B119" s="10">
        <v>1</v>
      </c>
      <c r="C119" s="10">
        <v>13</v>
      </c>
      <c r="D119" s="23">
        <v>1700499990</v>
      </c>
      <c r="E119" s="23" t="s">
        <v>41</v>
      </c>
      <c r="F119" s="20">
        <f>F120</f>
        <v>35.055</v>
      </c>
      <c r="G119" s="20">
        <f t="shared" si="44"/>
        <v>1580</v>
      </c>
      <c r="H119" s="20">
        <f t="shared" si="44"/>
        <v>1615.0550000000001</v>
      </c>
    </row>
    <row r="120" spans="1:8" ht="22.5" x14ac:dyDescent="0.2">
      <c r="A120" s="18" t="s">
        <v>30</v>
      </c>
      <c r="B120" s="10">
        <v>1</v>
      </c>
      <c r="C120" s="10">
        <v>13</v>
      </c>
      <c r="D120" s="23">
        <v>1700499990</v>
      </c>
      <c r="E120" s="23">
        <v>244</v>
      </c>
      <c r="F120" s="20">
        <v>35.055</v>
      </c>
      <c r="G120" s="36">
        <v>1580</v>
      </c>
      <c r="H120" s="36">
        <f>F120+G120</f>
        <v>1615.0550000000001</v>
      </c>
    </row>
    <row r="121" spans="1:8" ht="22.5" customHeight="1" x14ac:dyDescent="0.2">
      <c r="A121" s="8" t="s">
        <v>244</v>
      </c>
      <c r="B121" s="10">
        <v>1</v>
      </c>
      <c r="C121" s="10">
        <v>13</v>
      </c>
      <c r="D121" s="23">
        <v>1800000000</v>
      </c>
      <c r="E121" s="23" t="s">
        <v>38</v>
      </c>
      <c r="F121" s="20">
        <f>F122</f>
        <v>2935.6999999999994</v>
      </c>
      <c r="G121" s="20">
        <f t="shared" ref="G121:H121" si="45">G122</f>
        <v>6.4809999999999999</v>
      </c>
      <c r="H121" s="20">
        <f t="shared" si="45"/>
        <v>2942.1809999999996</v>
      </c>
    </row>
    <row r="122" spans="1:8" ht="22.5" customHeight="1" x14ac:dyDescent="0.2">
      <c r="A122" s="8" t="s">
        <v>124</v>
      </c>
      <c r="B122" s="10">
        <v>1</v>
      </c>
      <c r="C122" s="10">
        <v>13</v>
      </c>
      <c r="D122" s="23">
        <v>1810000000</v>
      </c>
      <c r="E122" s="23" t="s">
        <v>38</v>
      </c>
      <c r="F122" s="20">
        <f>F123+F141</f>
        <v>2935.6999999999994</v>
      </c>
      <c r="G122" s="20">
        <f>G123+G141</f>
        <v>6.4809999999999999</v>
      </c>
      <c r="H122" s="20">
        <f>H123+H141</f>
        <v>2942.1809999999996</v>
      </c>
    </row>
    <row r="123" spans="1:8" ht="33.75" customHeight="1" x14ac:dyDescent="0.2">
      <c r="A123" s="8" t="s">
        <v>125</v>
      </c>
      <c r="B123" s="10">
        <v>1</v>
      </c>
      <c r="C123" s="10">
        <v>13</v>
      </c>
      <c r="D123" s="23">
        <v>1810100000</v>
      </c>
      <c r="E123" s="23"/>
      <c r="F123" s="20">
        <f>F124+F137</f>
        <v>2935.6999999999994</v>
      </c>
      <c r="G123" s="20">
        <f t="shared" ref="G123:H123" si="46">G124+G137</f>
        <v>6.4809999999999999</v>
      </c>
      <c r="H123" s="20">
        <f t="shared" si="46"/>
        <v>2942.1809999999996</v>
      </c>
    </row>
    <row r="124" spans="1:8" ht="27.75" customHeight="1" x14ac:dyDescent="0.2">
      <c r="A124" s="8" t="s">
        <v>66</v>
      </c>
      <c r="B124" s="10">
        <v>1</v>
      </c>
      <c r="C124" s="10">
        <v>13</v>
      </c>
      <c r="D124" s="23">
        <v>1810100590</v>
      </c>
      <c r="E124" s="23" t="s">
        <v>21</v>
      </c>
      <c r="F124" s="20">
        <f>F125+F130+F133</f>
        <v>2893.4999999999995</v>
      </c>
      <c r="G124" s="20">
        <f t="shared" ref="G124:H124" si="47">G125+G130+G133</f>
        <v>0</v>
      </c>
      <c r="H124" s="20">
        <f t="shared" si="47"/>
        <v>2893.4999999999995</v>
      </c>
    </row>
    <row r="125" spans="1:8" ht="48.75" customHeight="1" x14ac:dyDescent="0.2">
      <c r="A125" s="8" t="s">
        <v>42</v>
      </c>
      <c r="B125" s="10">
        <v>1</v>
      </c>
      <c r="C125" s="10">
        <v>13</v>
      </c>
      <c r="D125" s="23">
        <v>1810100590</v>
      </c>
      <c r="E125" s="23" t="s">
        <v>43</v>
      </c>
      <c r="F125" s="20">
        <f>F126</f>
        <v>2580.6999999999998</v>
      </c>
      <c r="G125" s="20">
        <f t="shared" ref="G125:H125" si="48">G126</f>
        <v>0</v>
      </c>
      <c r="H125" s="20">
        <f t="shared" si="48"/>
        <v>2580.6999999999998</v>
      </c>
    </row>
    <row r="126" spans="1:8" ht="27.75" customHeight="1" x14ac:dyDescent="0.2">
      <c r="A126" s="8" t="s">
        <v>44</v>
      </c>
      <c r="B126" s="10">
        <v>1</v>
      </c>
      <c r="C126" s="10">
        <v>13</v>
      </c>
      <c r="D126" s="23">
        <v>1810100590</v>
      </c>
      <c r="E126" s="23" t="s">
        <v>45</v>
      </c>
      <c r="F126" s="20">
        <f>F127+F128+F129</f>
        <v>2580.6999999999998</v>
      </c>
      <c r="G126" s="20">
        <f t="shared" ref="G126:H126" si="49">G127+G128+G129</f>
        <v>0</v>
      </c>
      <c r="H126" s="20">
        <f t="shared" si="49"/>
        <v>2580.6999999999998</v>
      </c>
    </row>
    <row r="127" spans="1:8" x14ac:dyDescent="0.2">
      <c r="A127" s="3" t="s">
        <v>114</v>
      </c>
      <c r="B127" s="10">
        <v>1</v>
      </c>
      <c r="C127" s="10">
        <v>13</v>
      </c>
      <c r="D127" s="23">
        <v>1810100590</v>
      </c>
      <c r="E127" s="23">
        <v>111</v>
      </c>
      <c r="F127" s="20">
        <v>1877.1</v>
      </c>
      <c r="G127" s="36"/>
      <c r="H127" s="36">
        <f t="shared" ref="H127:H129" si="50">F127+G127</f>
        <v>1877.1</v>
      </c>
    </row>
    <row r="128" spans="1:8" ht="23.25" customHeight="1" x14ac:dyDescent="0.2">
      <c r="A128" s="3" t="s">
        <v>33</v>
      </c>
      <c r="B128" s="10">
        <v>1</v>
      </c>
      <c r="C128" s="10">
        <v>13</v>
      </c>
      <c r="D128" s="23">
        <v>1810100590</v>
      </c>
      <c r="E128" s="23">
        <v>112</v>
      </c>
      <c r="F128" s="20">
        <v>121.1</v>
      </c>
      <c r="G128" s="36"/>
      <c r="H128" s="36">
        <f t="shared" si="50"/>
        <v>121.1</v>
      </c>
    </row>
    <row r="129" spans="1:8" ht="40.5" customHeight="1" x14ac:dyDescent="0.2">
      <c r="A129" s="3" t="s">
        <v>116</v>
      </c>
      <c r="B129" s="10">
        <v>1</v>
      </c>
      <c r="C129" s="10">
        <v>13</v>
      </c>
      <c r="D129" s="23">
        <v>1810100590</v>
      </c>
      <c r="E129" s="23">
        <v>119</v>
      </c>
      <c r="F129" s="39">
        <v>582.5</v>
      </c>
      <c r="G129" s="36"/>
      <c r="H129" s="36">
        <f t="shared" si="50"/>
        <v>582.5</v>
      </c>
    </row>
    <row r="130" spans="1:8" ht="40.5" customHeight="1" x14ac:dyDescent="0.2">
      <c r="A130" s="3" t="s">
        <v>138</v>
      </c>
      <c r="B130" s="10">
        <v>1</v>
      </c>
      <c r="C130" s="10">
        <v>13</v>
      </c>
      <c r="D130" s="23">
        <v>1810100590</v>
      </c>
      <c r="E130" s="23" t="s">
        <v>39</v>
      </c>
      <c r="F130" s="20">
        <f>F131</f>
        <v>306.7</v>
      </c>
      <c r="G130" s="20">
        <f t="shared" ref="G130:H131" si="51">G131</f>
        <v>0</v>
      </c>
      <c r="H130" s="20">
        <f t="shared" si="51"/>
        <v>306.7</v>
      </c>
    </row>
    <row r="131" spans="1:8" ht="40.5" customHeight="1" x14ac:dyDescent="0.2">
      <c r="A131" s="3" t="s">
        <v>40</v>
      </c>
      <c r="B131" s="10">
        <v>1</v>
      </c>
      <c r="C131" s="10">
        <v>13</v>
      </c>
      <c r="D131" s="23">
        <v>1810100590</v>
      </c>
      <c r="E131" s="23" t="s">
        <v>41</v>
      </c>
      <c r="F131" s="20">
        <f>F132</f>
        <v>306.7</v>
      </c>
      <c r="G131" s="20">
        <f t="shared" si="51"/>
        <v>0</v>
      </c>
      <c r="H131" s="20">
        <f t="shared" si="51"/>
        <v>306.7</v>
      </c>
    </row>
    <row r="132" spans="1:8" ht="22.5" x14ac:dyDescent="0.2">
      <c r="A132" s="18" t="s">
        <v>30</v>
      </c>
      <c r="B132" s="10">
        <v>1</v>
      </c>
      <c r="C132" s="10">
        <v>13</v>
      </c>
      <c r="D132" s="23">
        <v>1810100590</v>
      </c>
      <c r="E132" s="23">
        <v>244</v>
      </c>
      <c r="F132" s="20">
        <v>306.7</v>
      </c>
      <c r="G132" s="38"/>
      <c r="H132" s="36">
        <f>F132+G132</f>
        <v>306.7</v>
      </c>
    </row>
    <row r="133" spans="1:8" ht="11.25" customHeight="1" x14ac:dyDescent="0.2">
      <c r="A133" s="3" t="s">
        <v>49</v>
      </c>
      <c r="B133" s="10">
        <v>1</v>
      </c>
      <c r="C133" s="10">
        <v>13</v>
      </c>
      <c r="D133" s="23">
        <v>1810100590</v>
      </c>
      <c r="E133" s="23" t="s">
        <v>50</v>
      </c>
      <c r="F133" s="20">
        <f>F134</f>
        <v>6.1000000000000005</v>
      </c>
      <c r="G133" s="20">
        <f t="shared" ref="G133:H133" si="52">G134</f>
        <v>0</v>
      </c>
      <c r="H133" s="20">
        <f t="shared" si="52"/>
        <v>6.1000000000000005</v>
      </c>
    </row>
    <row r="134" spans="1:8" ht="11.25" customHeight="1" x14ac:dyDescent="0.2">
      <c r="A134" s="3" t="s">
        <v>51</v>
      </c>
      <c r="B134" s="10">
        <v>1</v>
      </c>
      <c r="C134" s="10">
        <v>13</v>
      </c>
      <c r="D134" s="23">
        <v>1810100590</v>
      </c>
      <c r="E134" s="23" t="s">
        <v>52</v>
      </c>
      <c r="F134" s="20">
        <f>F135+F136</f>
        <v>6.1000000000000005</v>
      </c>
      <c r="G134" s="20">
        <f t="shared" ref="G134:H134" si="53">G135+G136</f>
        <v>0</v>
      </c>
      <c r="H134" s="20">
        <f t="shared" si="53"/>
        <v>6.1000000000000005</v>
      </c>
    </row>
    <row r="135" spans="1:8" x14ac:dyDescent="0.2">
      <c r="A135" s="3" t="s">
        <v>118</v>
      </c>
      <c r="B135" s="10">
        <v>1</v>
      </c>
      <c r="C135" s="10">
        <v>13</v>
      </c>
      <c r="D135" s="23">
        <v>1810100590</v>
      </c>
      <c r="E135" s="23">
        <v>852</v>
      </c>
      <c r="F135" s="20">
        <v>5.9</v>
      </c>
      <c r="G135" s="36"/>
      <c r="H135" s="36">
        <f>F135+G135</f>
        <v>5.9</v>
      </c>
    </row>
    <row r="136" spans="1:8" x14ac:dyDescent="0.2">
      <c r="A136" s="3" t="s">
        <v>224</v>
      </c>
      <c r="B136" s="10">
        <v>1</v>
      </c>
      <c r="C136" s="10">
        <v>13</v>
      </c>
      <c r="D136" s="23">
        <v>1810100590</v>
      </c>
      <c r="E136" s="23" t="s">
        <v>225</v>
      </c>
      <c r="F136" s="20">
        <v>0.2</v>
      </c>
      <c r="G136" s="36"/>
      <c r="H136" s="36">
        <f>F136+G136</f>
        <v>0.2</v>
      </c>
    </row>
    <row r="137" spans="1:8" ht="11.25" customHeight="1" x14ac:dyDescent="0.2">
      <c r="A137" s="5" t="s">
        <v>67</v>
      </c>
      <c r="B137" s="10">
        <v>1</v>
      </c>
      <c r="C137" s="10">
        <v>13</v>
      </c>
      <c r="D137" s="23">
        <v>1810102400</v>
      </c>
      <c r="E137" s="23" t="s">
        <v>21</v>
      </c>
      <c r="F137" s="20">
        <f>F138</f>
        <v>42.2</v>
      </c>
      <c r="G137" s="20">
        <f t="shared" ref="G137:H137" si="54">G138</f>
        <v>6.4809999999999999</v>
      </c>
      <c r="H137" s="20">
        <f t="shared" si="54"/>
        <v>48.681000000000004</v>
      </c>
    </row>
    <row r="138" spans="1:8" ht="22.5" customHeight="1" x14ac:dyDescent="0.2">
      <c r="A138" s="3" t="s">
        <v>138</v>
      </c>
      <c r="B138" s="10">
        <v>1</v>
      </c>
      <c r="C138" s="10">
        <v>13</v>
      </c>
      <c r="D138" s="23">
        <v>1810102400</v>
      </c>
      <c r="E138" s="23" t="s">
        <v>39</v>
      </c>
      <c r="F138" s="20">
        <f>F139</f>
        <v>42.2</v>
      </c>
      <c r="G138" s="20">
        <f t="shared" ref="G138:H139" si="55">G139</f>
        <v>6.4809999999999999</v>
      </c>
      <c r="H138" s="20">
        <f t="shared" si="55"/>
        <v>48.681000000000004</v>
      </c>
    </row>
    <row r="139" spans="1:8" ht="22.5" customHeight="1" x14ac:dyDescent="0.2">
      <c r="A139" s="3" t="s">
        <v>40</v>
      </c>
      <c r="B139" s="10">
        <v>1</v>
      </c>
      <c r="C139" s="10">
        <v>13</v>
      </c>
      <c r="D139" s="23">
        <v>1810102400</v>
      </c>
      <c r="E139" s="23" t="s">
        <v>41</v>
      </c>
      <c r="F139" s="20">
        <f>F140</f>
        <v>42.2</v>
      </c>
      <c r="G139" s="20">
        <f t="shared" si="55"/>
        <v>6.4809999999999999</v>
      </c>
      <c r="H139" s="20">
        <f t="shared" si="55"/>
        <v>48.681000000000004</v>
      </c>
    </row>
    <row r="140" spans="1:8" ht="22.5" x14ac:dyDescent="0.2">
      <c r="A140" s="18" t="s">
        <v>30</v>
      </c>
      <c r="B140" s="10">
        <v>1</v>
      </c>
      <c r="C140" s="10">
        <v>13</v>
      </c>
      <c r="D140" s="23">
        <v>1810102400</v>
      </c>
      <c r="E140" s="23">
        <v>244</v>
      </c>
      <c r="F140" s="20">
        <v>42.2</v>
      </c>
      <c r="G140" s="36">
        <v>6.4809999999999999</v>
      </c>
      <c r="H140" s="36">
        <f>F140+G140</f>
        <v>48.681000000000004</v>
      </c>
    </row>
    <row r="141" spans="1:8" ht="28.5" customHeight="1" x14ac:dyDescent="0.2">
      <c r="A141" s="3" t="s">
        <v>109</v>
      </c>
      <c r="B141" s="10">
        <v>1</v>
      </c>
      <c r="C141" s="10">
        <v>13</v>
      </c>
      <c r="D141" s="23">
        <v>1810300000</v>
      </c>
      <c r="E141" s="23"/>
      <c r="F141" s="20">
        <f>F142</f>
        <v>0</v>
      </c>
      <c r="G141" s="20">
        <f t="shared" ref="G141:H141" si="56">G142</f>
        <v>0</v>
      </c>
      <c r="H141" s="20">
        <f t="shared" si="56"/>
        <v>0</v>
      </c>
    </row>
    <row r="142" spans="1:8" ht="11.25" customHeight="1" x14ac:dyDescent="0.2">
      <c r="A142" s="3" t="s">
        <v>67</v>
      </c>
      <c r="B142" s="10">
        <v>1</v>
      </c>
      <c r="C142" s="10">
        <v>13</v>
      </c>
      <c r="D142" s="23">
        <v>1810302400</v>
      </c>
      <c r="E142" s="23" t="s">
        <v>21</v>
      </c>
      <c r="F142" s="20">
        <f>F143+F146</f>
        <v>0</v>
      </c>
      <c r="G142" s="20">
        <f t="shared" ref="G142:H142" si="57">G143+G146</f>
        <v>0</v>
      </c>
      <c r="H142" s="20">
        <f t="shared" si="57"/>
        <v>0</v>
      </c>
    </row>
    <row r="143" spans="1:8" ht="45" customHeight="1" x14ac:dyDescent="0.2">
      <c r="A143" s="5" t="s">
        <v>42</v>
      </c>
      <c r="B143" s="10">
        <v>1</v>
      </c>
      <c r="C143" s="10">
        <v>13</v>
      </c>
      <c r="D143" s="23">
        <v>1810302400</v>
      </c>
      <c r="E143" s="23" t="s">
        <v>43</v>
      </c>
      <c r="F143" s="20">
        <f>F144</f>
        <v>0</v>
      </c>
      <c r="G143" s="20">
        <f t="shared" ref="G143:H144" si="58">G144</f>
        <v>0</v>
      </c>
      <c r="H143" s="20">
        <f t="shared" si="58"/>
        <v>0</v>
      </c>
    </row>
    <row r="144" spans="1:8" ht="22.5" x14ac:dyDescent="0.2">
      <c r="A144" s="5" t="s">
        <v>47</v>
      </c>
      <c r="B144" s="10">
        <v>1</v>
      </c>
      <c r="C144" s="10">
        <v>13</v>
      </c>
      <c r="D144" s="23">
        <v>1810302400</v>
      </c>
      <c r="E144" s="23" t="s">
        <v>48</v>
      </c>
      <c r="F144" s="20">
        <f>F145</f>
        <v>0</v>
      </c>
      <c r="G144" s="20">
        <f t="shared" si="58"/>
        <v>0</v>
      </c>
      <c r="H144" s="20">
        <f t="shared" si="58"/>
        <v>0</v>
      </c>
    </row>
    <row r="145" spans="1:8" ht="22.5" x14ac:dyDescent="0.2">
      <c r="A145" s="3" t="s">
        <v>29</v>
      </c>
      <c r="B145" s="10">
        <v>1</v>
      </c>
      <c r="C145" s="10">
        <v>13</v>
      </c>
      <c r="D145" s="23">
        <v>1810302400</v>
      </c>
      <c r="E145" s="23">
        <v>122</v>
      </c>
      <c r="F145" s="20">
        <v>0</v>
      </c>
      <c r="G145" s="36"/>
      <c r="H145" s="36">
        <f>F145+G145</f>
        <v>0</v>
      </c>
    </row>
    <row r="146" spans="1:8" ht="22.5" customHeight="1" x14ac:dyDescent="0.2">
      <c r="A146" s="3" t="s">
        <v>138</v>
      </c>
      <c r="B146" s="10">
        <v>1</v>
      </c>
      <c r="C146" s="10">
        <v>13</v>
      </c>
      <c r="D146" s="23">
        <v>1810302400</v>
      </c>
      <c r="E146" s="23" t="s">
        <v>39</v>
      </c>
      <c r="F146" s="20">
        <f>F147</f>
        <v>0</v>
      </c>
      <c r="G146" s="20">
        <f t="shared" ref="G146:H147" si="59">G147</f>
        <v>0</v>
      </c>
      <c r="H146" s="20">
        <f t="shared" si="59"/>
        <v>0</v>
      </c>
    </row>
    <row r="147" spans="1:8" ht="22.5" customHeight="1" x14ac:dyDescent="0.2">
      <c r="A147" s="3" t="s">
        <v>40</v>
      </c>
      <c r="B147" s="10">
        <v>1</v>
      </c>
      <c r="C147" s="10">
        <v>13</v>
      </c>
      <c r="D147" s="23">
        <v>1810302400</v>
      </c>
      <c r="E147" s="23" t="s">
        <v>41</v>
      </c>
      <c r="F147" s="20">
        <f>F148</f>
        <v>0</v>
      </c>
      <c r="G147" s="20">
        <f t="shared" si="59"/>
        <v>0</v>
      </c>
      <c r="H147" s="20">
        <f t="shared" si="59"/>
        <v>0</v>
      </c>
    </row>
    <row r="148" spans="1:8" ht="22.5" x14ac:dyDescent="0.2">
      <c r="A148" s="18" t="s">
        <v>30</v>
      </c>
      <c r="B148" s="10">
        <v>1</v>
      </c>
      <c r="C148" s="10">
        <v>13</v>
      </c>
      <c r="D148" s="23">
        <v>1810302400</v>
      </c>
      <c r="E148" s="23">
        <v>244</v>
      </c>
      <c r="F148" s="20">
        <v>0</v>
      </c>
      <c r="G148" s="36"/>
      <c r="H148" s="36">
        <f>F148+G148</f>
        <v>0</v>
      </c>
    </row>
    <row r="149" spans="1:8" ht="11.25" customHeight="1" x14ac:dyDescent="0.2">
      <c r="A149" s="4" t="s">
        <v>11</v>
      </c>
      <c r="B149" s="10">
        <v>2</v>
      </c>
      <c r="C149" s="10">
        <v>0</v>
      </c>
      <c r="D149" s="23" t="s">
        <v>38</v>
      </c>
      <c r="E149" s="23" t="s">
        <v>38</v>
      </c>
      <c r="F149" s="20">
        <f t="shared" ref="F149:H154" si="60">F150</f>
        <v>164</v>
      </c>
      <c r="G149" s="20">
        <f t="shared" si="60"/>
        <v>0</v>
      </c>
      <c r="H149" s="20">
        <f t="shared" si="60"/>
        <v>164</v>
      </c>
    </row>
    <row r="150" spans="1:8" ht="11.25" customHeight="1" x14ac:dyDescent="0.2">
      <c r="A150" s="4" t="s">
        <v>12</v>
      </c>
      <c r="B150" s="10">
        <v>2</v>
      </c>
      <c r="C150" s="10">
        <v>3</v>
      </c>
      <c r="D150" s="23" t="s">
        <v>38</v>
      </c>
      <c r="E150" s="23" t="s">
        <v>38</v>
      </c>
      <c r="F150" s="20">
        <f t="shared" si="60"/>
        <v>164</v>
      </c>
      <c r="G150" s="20">
        <f t="shared" si="60"/>
        <v>0</v>
      </c>
      <c r="H150" s="20">
        <f t="shared" si="60"/>
        <v>164</v>
      </c>
    </row>
    <row r="151" spans="1:8" ht="11.25" customHeight="1" x14ac:dyDescent="0.2">
      <c r="A151" s="8" t="s">
        <v>60</v>
      </c>
      <c r="B151" s="10">
        <v>2</v>
      </c>
      <c r="C151" s="10">
        <v>3</v>
      </c>
      <c r="D151" s="23">
        <v>5000000000</v>
      </c>
      <c r="E151" s="23" t="s">
        <v>38</v>
      </c>
      <c r="F151" s="20">
        <f t="shared" si="60"/>
        <v>164</v>
      </c>
      <c r="G151" s="20">
        <f t="shared" si="60"/>
        <v>0</v>
      </c>
      <c r="H151" s="20">
        <f t="shared" si="60"/>
        <v>164</v>
      </c>
    </row>
    <row r="152" spans="1:8" ht="23.25" customHeight="1" x14ac:dyDescent="0.2">
      <c r="A152" s="8" t="s">
        <v>128</v>
      </c>
      <c r="B152" s="10">
        <v>2</v>
      </c>
      <c r="C152" s="10">
        <v>3</v>
      </c>
      <c r="D152" s="23" t="s">
        <v>180</v>
      </c>
      <c r="E152" s="23"/>
      <c r="F152" s="20">
        <f t="shared" si="60"/>
        <v>164</v>
      </c>
      <c r="G152" s="20">
        <f t="shared" si="60"/>
        <v>0</v>
      </c>
      <c r="H152" s="20">
        <f t="shared" si="60"/>
        <v>164</v>
      </c>
    </row>
    <row r="153" spans="1:8" ht="30.75" customHeight="1" x14ac:dyDescent="0.2">
      <c r="A153" s="8" t="s">
        <v>71</v>
      </c>
      <c r="B153" s="10">
        <v>2</v>
      </c>
      <c r="C153" s="10">
        <v>3</v>
      </c>
      <c r="D153" s="23">
        <v>5000151180</v>
      </c>
      <c r="E153" s="23" t="s">
        <v>21</v>
      </c>
      <c r="F153" s="20">
        <f>F154</f>
        <v>164</v>
      </c>
      <c r="G153" s="20">
        <f t="shared" si="60"/>
        <v>0</v>
      </c>
      <c r="H153" s="20">
        <f t="shared" si="60"/>
        <v>164</v>
      </c>
    </row>
    <row r="154" spans="1:8" ht="30.75" customHeight="1" x14ac:dyDescent="0.2">
      <c r="A154" s="5" t="s">
        <v>42</v>
      </c>
      <c r="B154" s="10">
        <v>2</v>
      </c>
      <c r="C154" s="10">
        <v>3</v>
      </c>
      <c r="D154" s="23">
        <v>5000151180</v>
      </c>
      <c r="E154" s="23" t="s">
        <v>43</v>
      </c>
      <c r="F154" s="20">
        <f>F155</f>
        <v>164</v>
      </c>
      <c r="G154" s="20">
        <f t="shared" si="60"/>
        <v>0</v>
      </c>
      <c r="H154" s="20">
        <f t="shared" si="60"/>
        <v>164</v>
      </c>
    </row>
    <row r="155" spans="1:8" ht="30.75" customHeight="1" x14ac:dyDescent="0.2">
      <c r="A155" s="5" t="s">
        <v>47</v>
      </c>
      <c r="B155" s="10">
        <v>2</v>
      </c>
      <c r="C155" s="10">
        <v>3</v>
      </c>
      <c r="D155" s="23">
        <v>5000151180</v>
      </c>
      <c r="E155" s="23" t="s">
        <v>48</v>
      </c>
      <c r="F155" s="20">
        <f>F156+F157</f>
        <v>164</v>
      </c>
      <c r="G155" s="20">
        <f t="shared" ref="G155:H155" si="61">G156+G157</f>
        <v>0</v>
      </c>
      <c r="H155" s="20">
        <f t="shared" si="61"/>
        <v>164</v>
      </c>
    </row>
    <row r="156" spans="1:8" ht="50.25" customHeight="1" x14ac:dyDescent="0.2">
      <c r="A156" s="3" t="s">
        <v>112</v>
      </c>
      <c r="B156" s="10">
        <v>2</v>
      </c>
      <c r="C156" s="10">
        <v>3</v>
      </c>
      <c r="D156" s="23">
        <v>5000151180</v>
      </c>
      <c r="E156" s="23">
        <v>121</v>
      </c>
      <c r="F156" s="20">
        <v>128</v>
      </c>
      <c r="G156" s="38"/>
      <c r="H156" s="38">
        <f t="shared" ref="H156:H157" si="62">F156+G156</f>
        <v>128</v>
      </c>
    </row>
    <row r="157" spans="1:8" ht="34.5" customHeight="1" x14ac:dyDescent="0.2">
      <c r="A157" s="3" t="s">
        <v>113</v>
      </c>
      <c r="B157" s="10">
        <v>2</v>
      </c>
      <c r="C157" s="10">
        <v>3</v>
      </c>
      <c r="D157" s="23">
        <v>5000151180</v>
      </c>
      <c r="E157" s="23">
        <v>129</v>
      </c>
      <c r="F157" s="20">
        <v>36</v>
      </c>
      <c r="G157" s="38"/>
      <c r="H157" s="38">
        <f t="shared" si="62"/>
        <v>36</v>
      </c>
    </row>
    <row r="158" spans="1:8" ht="11.25" customHeight="1" x14ac:dyDescent="0.2">
      <c r="A158" s="4" t="s">
        <v>13</v>
      </c>
      <c r="B158" s="10">
        <v>3</v>
      </c>
      <c r="C158" s="10">
        <v>0</v>
      </c>
      <c r="D158" s="23" t="s">
        <v>38</v>
      </c>
      <c r="E158" s="23" t="s">
        <v>38</v>
      </c>
      <c r="F158" s="20">
        <f>F159+F167+F181</f>
        <v>133.30000000000001</v>
      </c>
      <c r="G158" s="20">
        <f t="shared" ref="G158:H158" si="63">G159+G167+G181</f>
        <v>8</v>
      </c>
      <c r="H158" s="20">
        <f t="shared" si="63"/>
        <v>141.30000000000001</v>
      </c>
    </row>
    <row r="159" spans="1:8" ht="11.25" customHeight="1" x14ac:dyDescent="0.2">
      <c r="A159" s="4" t="s">
        <v>14</v>
      </c>
      <c r="B159" s="10">
        <v>3</v>
      </c>
      <c r="C159" s="10">
        <v>4</v>
      </c>
      <c r="D159" s="23" t="s">
        <v>38</v>
      </c>
      <c r="E159" s="23" t="s">
        <v>38</v>
      </c>
      <c r="F159" s="20">
        <f t="shared" ref="F159:H162" si="64">F160</f>
        <v>40</v>
      </c>
      <c r="G159" s="20">
        <f t="shared" si="64"/>
        <v>0</v>
      </c>
      <c r="H159" s="20">
        <f t="shared" si="64"/>
        <v>40</v>
      </c>
    </row>
    <row r="160" spans="1:8" ht="33.75" customHeight="1" x14ac:dyDescent="0.2">
      <c r="A160" s="4" t="s">
        <v>232</v>
      </c>
      <c r="B160" s="10">
        <v>3</v>
      </c>
      <c r="C160" s="10">
        <v>4</v>
      </c>
      <c r="D160" s="23">
        <v>1000000000</v>
      </c>
      <c r="E160" s="23"/>
      <c r="F160" s="20">
        <f t="shared" si="64"/>
        <v>40</v>
      </c>
      <c r="G160" s="20">
        <f t="shared" si="64"/>
        <v>0</v>
      </c>
      <c r="H160" s="20">
        <f t="shared" si="64"/>
        <v>40</v>
      </c>
    </row>
    <row r="161" spans="1:8" ht="21" customHeight="1" x14ac:dyDescent="0.2">
      <c r="A161" s="4" t="s">
        <v>56</v>
      </c>
      <c r="B161" s="10">
        <v>3</v>
      </c>
      <c r="C161" s="10">
        <v>4</v>
      </c>
      <c r="D161" s="23">
        <v>1010000000</v>
      </c>
      <c r="E161" s="23"/>
      <c r="F161" s="20">
        <f t="shared" si="64"/>
        <v>40</v>
      </c>
      <c r="G161" s="20">
        <f t="shared" si="64"/>
        <v>0</v>
      </c>
      <c r="H161" s="20">
        <f t="shared" si="64"/>
        <v>40</v>
      </c>
    </row>
    <row r="162" spans="1:8" ht="34.5" customHeight="1" x14ac:dyDescent="0.2">
      <c r="A162" s="3" t="s">
        <v>72</v>
      </c>
      <c r="B162" s="10">
        <v>3</v>
      </c>
      <c r="C162" s="10">
        <v>4</v>
      </c>
      <c r="D162" s="23">
        <v>1010800000</v>
      </c>
      <c r="E162" s="23"/>
      <c r="F162" s="20">
        <f t="shared" si="64"/>
        <v>40</v>
      </c>
      <c r="G162" s="20">
        <f t="shared" si="64"/>
        <v>0</v>
      </c>
      <c r="H162" s="20">
        <f t="shared" si="64"/>
        <v>40</v>
      </c>
    </row>
    <row r="163" spans="1:8" ht="47.25" customHeight="1" x14ac:dyDescent="0.2">
      <c r="A163" s="3" t="s">
        <v>73</v>
      </c>
      <c r="B163" s="10">
        <v>3</v>
      </c>
      <c r="C163" s="10">
        <v>4</v>
      </c>
      <c r="D163" s="23" t="s">
        <v>133</v>
      </c>
      <c r="E163" s="23" t="s">
        <v>21</v>
      </c>
      <c r="F163" s="20">
        <f t="shared" ref="F163:H165" si="65">F164</f>
        <v>40</v>
      </c>
      <c r="G163" s="20">
        <f t="shared" si="65"/>
        <v>0</v>
      </c>
      <c r="H163" s="20">
        <f t="shared" si="65"/>
        <v>40</v>
      </c>
    </row>
    <row r="164" spans="1:8" ht="47.25" customHeight="1" x14ac:dyDescent="0.2">
      <c r="A164" s="3" t="s">
        <v>138</v>
      </c>
      <c r="B164" s="10">
        <v>3</v>
      </c>
      <c r="C164" s="10">
        <v>4</v>
      </c>
      <c r="D164" s="23" t="s">
        <v>133</v>
      </c>
      <c r="E164" s="23" t="s">
        <v>39</v>
      </c>
      <c r="F164" s="20">
        <f t="shared" si="65"/>
        <v>40</v>
      </c>
      <c r="G164" s="20">
        <f t="shared" si="65"/>
        <v>0</v>
      </c>
      <c r="H164" s="20">
        <f t="shared" si="65"/>
        <v>40</v>
      </c>
    </row>
    <row r="165" spans="1:8" ht="47.25" customHeight="1" x14ac:dyDescent="0.2">
      <c r="A165" s="3" t="s">
        <v>40</v>
      </c>
      <c r="B165" s="10">
        <v>3</v>
      </c>
      <c r="C165" s="10">
        <v>4</v>
      </c>
      <c r="D165" s="23" t="s">
        <v>133</v>
      </c>
      <c r="E165" s="23" t="s">
        <v>41</v>
      </c>
      <c r="F165" s="20">
        <f t="shared" si="65"/>
        <v>40</v>
      </c>
      <c r="G165" s="20">
        <f t="shared" si="65"/>
        <v>0</v>
      </c>
      <c r="H165" s="20">
        <f t="shared" si="65"/>
        <v>40</v>
      </c>
    </row>
    <row r="166" spans="1:8" ht="22.5" x14ac:dyDescent="0.2">
      <c r="A166" s="18" t="s">
        <v>30</v>
      </c>
      <c r="B166" s="10">
        <v>3</v>
      </c>
      <c r="C166" s="10">
        <v>4</v>
      </c>
      <c r="D166" s="23" t="s">
        <v>133</v>
      </c>
      <c r="E166" s="23">
        <v>244</v>
      </c>
      <c r="F166" s="20">
        <v>40</v>
      </c>
      <c r="G166" s="20"/>
      <c r="H166" s="36">
        <f>F166+G166</f>
        <v>40</v>
      </c>
    </row>
    <row r="167" spans="1:8" ht="22.5" customHeight="1" x14ac:dyDescent="0.2">
      <c r="A167" s="4" t="s">
        <v>22</v>
      </c>
      <c r="B167" s="10">
        <v>3</v>
      </c>
      <c r="C167" s="10">
        <v>9</v>
      </c>
      <c r="D167" s="23" t="s">
        <v>38</v>
      </c>
      <c r="E167" s="23" t="s">
        <v>38</v>
      </c>
      <c r="F167" s="20">
        <f>F168</f>
        <v>60</v>
      </c>
      <c r="G167" s="20">
        <f t="shared" ref="G167:H167" si="66">G168</f>
        <v>8</v>
      </c>
      <c r="H167" s="20">
        <f t="shared" si="66"/>
        <v>68</v>
      </c>
    </row>
    <row r="168" spans="1:8" ht="37.5" customHeight="1" x14ac:dyDescent="0.2">
      <c r="A168" s="8" t="s">
        <v>230</v>
      </c>
      <c r="B168" s="10">
        <v>3</v>
      </c>
      <c r="C168" s="10">
        <v>9</v>
      </c>
      <c r="D168" s="23">
        <v>1100000000</v>
      </c>
      <c r="E168" s="23" t="s">
        <v>38</v>
      </c>
      <c r="F168" s="20">
        <f>F169+F175</f>
        <v>60</v>
      </c>
      <c r="G168" s="20">
        <f t="shared" ref="G168:H168" si="67">G169+G175</f>
        <v>8</v>
      </c>
      <c r="H168" s="20">
        <f t="shared" si="67"/>
        <v>68</v>
      </c>
    </row>
    <row r="169" spans="1:8" ht="33.75" customHeight="1" x14ac:dyDescent="0.2">
      <c r="A169" s="8" t="s">
        <v>57</v>
      </c>
      <c r="B169" s="10">
        <v>3</v>
      </c>
      <c r="C169" s="10">
        <v>9</v>
      </c>
      <c r="D169" s="23">
        <v>1110000000</v>
      </c>
      <c r="E169" s="23" t="s">
        <v>38</v>
      </c>
      <c r="F169" s="20">
        <f>F170</f>
        <v>55</v>
      </c>
      <c r="G169" s="20">
        <f t="shared" ref="G169:H173" si="68">G170</f>
        <v>8</v>
      </c>
      <c r="H169" s="20">
        <f t="shared" si="68"/>
        <v>63</v>
      </c>
    </row>
    <row r="170" spans="1:8" ht="39" customHeight="1" x14ac:dyDescent="0.2">
      <c r="A170" s="8" t="s">
        <v>74</v>
      </c>
      <c r="B170" s="10">
        <v>3</v>
      </c>
      <c r="C170" s="10">
        <v>9</v>
      </c>
      <c r="D170" s="23">
        <v>1110100000</v>
      </c>
      <c r="E170" s="23" t="s">
        <v>38</v>
      </c>
      <c r="F170" s="20">
        <f>F171</f>
        <v>55</v>
      </c>
      <c r="G170" s="20">
        <f t="shared" si="68"/>
        <v>8</v>
      </c>
      <c r="H170" s="20">
        <f t="shared" si="68"/>
        <v>63</v>
      </c>
    </row>
    <row r="171" spans="1:8" ht="39" customHeight="1" x14ac:dyDescent="0.2">
      <c r="A171" s="8" t="s">
        <v>69</v>
      </c>
      <c r="B171" s="10">
        <v>3</v>
      </c>
      <c r="C171" s="10">
        <v>9</v>
      </c>
      <c r="D171" s="23">
        <v>1110199990</v>
      </c>
      <c r="E171" s="23" t="s">
        <v>21</v>
      </c>
      <c r="F171" s="20">
        <f>F172</f>
        <v>55</v>
      </c>
      <c r="G171" s="20">
        <f t="shared" si="68"/>
        <v>8</v>
      </c>
      <c r="H171" s="20">
        <f t="shared" si="68"/>
        <v>63</v>
      </c>
    </row>
    <row r="172" spans="1:8" ht="39" customHeight="1" x14ac:dyDescent="0.2">
      <c r="A172" s="3" t="s">
        <v>138</v>
      </c>
      <c r="B172" s="10">
        <v>3</v>
      </c>
      <c r="C172" s="10">
        <v>9</v>
      </c>
      <c r="D172" s="23" t="s">
        <v>179</v>
      </c>
      <c r="E172" s="23" t="s">
        <v>39</v>
      </c>
      <c r="F172" s="20">
        <f>F173</f>
        <v>55</v>
      </c>
      <c r="G172" s="20">
        <f t="shared" si="68"/>
        <v>8</v>
      </c>
      <c r="H172" s="20">
        <f t="shared" si="68"/>
        <v>63</v>
      </c>
    </row>
    <row r="173" spans="1:8" ht="39" customHeight="1" x14ac:dyDescent="0.2">
      <c r="A173" s="3" t="s">
        <v>40</v>
      </c>
      <c r="B173" s="10">
        <v>3</v>
      </c>
      <c r="C173" s="10">
        <v>9</v>
      </c>
      <c r="D173" s="23">
        <v>1110199990</v>
      </c>
      <c r="E173" s="23" t="s">
        <v>41</v>
      </c>
      <c r="F173" s="20">
        <f>F174</f>
        <v>55</v>
      </c>
      <c r="G173" s="20">
        <f t="shared" si="68"/>
        <v>8</v>
      </c>
      <c r="H173" s="20">
        <f t="shared" si="68"/>
        <v>63</v>
      </c>
    </row>
    <row r="174" spans="1:8" ht="22.5" x14ac:dyDescent="0.2">
      <c r="A174" s="18" t="s">
        <v>30</v>
      </c>
      <c r="B174" s="10">
        <v>3</v>
      </c>
      <c r="C174" s="10">
        <v>9</v>
      </c>
      <c r="D174" s="23">
        <v>1110199990</v>
      </c>
      <c r="E174" s="23">
        <v>244</v>
      </c>
      <c r="F174" s="20">
        <v>55</v>
      </c>
      <c r="G174" s="36">
        <v>8</v>
      </c>
      <c r="H174" s="36">
        <f>F174+G174</f>
        <v>63</v>
      </c>
    </row>
    <row r="175" spans="1:8" ht="11.25" customHeight="1" x14ac:dyDescent="0.2">
      <c r="A175" s="8" t="s">
        <v>58</v>
      </c>
      <c r="B175" s="10">
        <v>3</v>
      </c>
      <c r="C175" s="10">
        <v>9</v>
      </c>
      <c r="D175" s="23">
        <v>1120000000</v>
      </c>
      <c r="E175" s="23" t="s">
        <v>38</v>
      </c>
      <c r="F175" s="20">
        <f>F176</f>
        <v>5</v>
      </c>
      <c r="G175" s="20">
        <f t="shared" ref="G175:H179" si="69">G176</f>
        <v>0</v>
      </c>
      <c r="H175" s="20">
        <f t="shared" si="69"/>
        <v>5</v>
      </c>
    </row>
    <row r="176" spans="1:8" ht="24" customHeight="1" x14ac:dyDescent="0.2">
      <c r="A176" s="8" t="s">
        <v>104</v>
      </c>
      <c r="B176" s="10">
        <v>3</v>
      </c>
      <c r="C176" s="10">
        <v>9</v>
      </c>
      <c r="D176" s="23">
        <v>1120200000</v>
      </c>
      <c r="E176" s="23" t="s">
        <v>38</v>
      </c>
      <c r="F176" s="20">
        <f>F177</f>
        <v>5</v>
      </c>
      <c r="G176" s="20">
        <f t="shared" si="69"/>
        <v>0</v>
      </c>
      <c r="H176" s="20">
        <f t="shared" si="69"/>
        <v>5</v>
      </c>
    </row>
    <row r="177" spans="1:8" ht="24" customHeight="1" x14ac:dyDescent="0.2">
      <c r="A177" s="8" t="s">
        <v>69</v>
      </c>
      <c r="B177" s="10">
        <v>3</v>
      </c>
      <c r="C177" s="10">
        <v>9</v>
      </c>
      <c r="D177" s="23">
        <v>1120299990</v>
      </c>
      <c r="E177" s="23" t="s">
        <v>21</v>
      </c>
      <c r="F177" s="20">
        <f>F178</f>
        <v>5</v>
      </c>
      <c r="G177" s="20">
        <f t="shared" si="69"/>
        <v>0</v>
      </c>
      <c r="H177" s="20">
        <f t="shared" si="69"/>
        <v>5</v>
      </c>
    </row>
    <row r="178" spans="1:8" ht="24" customHeight="1" x14ac:dyDescent="0.2">
      <c r="A178" s="3" t="s">
        <v>138</v>
      </c>
      <c r="B178" s="10">
        <v>3</v>
      </c>
      <c r="C178" s="10">
        <v>9</v>
      </c>
      <c r="D178" s="23">
        <v>1120299990</v>
      </c>
      <c r="E178" s="23" t="s">
        <v>39</v>
      </c>
      <c r="F178" s="20">
        <f>F179</f>
        <v>5</v>
      </c>
      <c r="G178" s="20">
        <f t="shared" si="69"/>
        <v>0</v>
      </c>
      <c r="H178" s="20">
        <f t="shared" si="69"/>
        <v>5</v>
      </c>
    </row>
    <row r="179" spans="1:8" ht="24" customHeight="1" x14ac:dyDescent="0.2">
      <c r="A179" s="3" t="s">
        <v>40</v>
      </c>
      <c r="B179" s="10">
        <v>3</v>
      </c>
      <c r="C179" s="10">
        <v>9</v>
      </c>
      <c r="D179" s="23">
        <v>1120299990</v>
      </c>
      <c r="E179" s="23" t="s">
        <v>41</v>
      </c>
      <c r="F179" s="20">
        <f>F180</f>
        <v>5</v>
      </c>
      <c r="G179" s="20">
        <f t="shared" si="69"/>
        <v>0</v>
      </c>
      <c r="H179" s="20">
        <f t="shared" si="69"/>
        <v>5</v>
      </c>
    </row>
    <row r="180" spans="1:8" ht="22.5" x14ac:dyDescent="0.2">
      <c r="A180" s="18" t="s">
        <v>30</v>
      </c>
      <c r="B180" s="10">
        <v>3</v>
      </c>
      <c r="C180" s="10">
        <v>9</v>
      </c>
      <c r="D180" s="23">
        <v>1120299990</v>
      </c>
      <c r="E180" s="23">
        <v>244</v>
      </c>
      <c r="F180" s="20">
        <v>5</v>
      </c>
      <c r="G180" s="36"/>
      <c r="H180" s="36">
        <f>F180+G180</f>
        <v>5</v>
      </c>
    </row>
    <row r="181" spans="1:8" ht="24" customHeight="1" x14ac:dyDescent="0.2">
      <c r="A181" s="3" t="s">
        <v>75</v>
      </c>
      <c r="B181" s="10">
        <v>3</v>
      </c>
      <c r="C181" s="10">
        <v>14</v>
      </c>
      <c r="D181" s="23"/>
      <c r="E181" s="23"/>
      <c r="F181" s="20">
        <f>F182</f>
        <v>33.299999999999997</v>
      </c>
      <c r="G181" s="20">
        <f t="shared" ref="G181:H183" si="70">G182</f>
        <v>0</v>
      </c>
      <c r="H181" s="20">
        <f t="shared" si="70"/>
        <v>33.299999999999997</v>
      </c>
    </row>
    <row r="182" spans="1:8" ht="36.75" customHeight="1" x14ac:dyDescent="0.2">
      <c r="A182" s="3" t="s">
        <v>232</v>
      </c>
      <c r="B182" s="10">
        <v>3</v>
      </c>
      <c r="C182" s="10">
        <v>14</v>
      </c>
      <c r="D182" s="23">
        <v>1000000000</v>
      </c>
      <c r="E182" s="23"/>
      <c r="F182" s="20">
        <f>F183</f>
        <v>33.299999999999997</v>
      </c>
      <c r="G182" s="20">
        <f t="shared" si="70"/>
        <v>0</v>
      </c>
      <c r="H182" s="20">
        <f t="shared" si="70"/>
        <v>33.299999999999997</v>
      </c>
    </row>
    <row r="183" spans="1:8" ht="11.25" customHeight="1" x14ac:dyDescent="0.2">
      <c r="A183" s="3" t="s">
        <v>56</v>
      </c>
      <c r="B183" s="10">
        <v>3</v>
      </c>
      <c r="C183" s="10">
        <v>14</v>
      </c>
      <c r="D183" s="23">
        <v>1010000000</v>
      </c>
      <c r="E183" s="23"/>
      <c r="F183" s="20">
        <f>F184</f>
        <v>33.299999999999997</v>
      </c>
      <c r="G183" s="20">
        <f t="shared" si="70"/>
        <v>0</v>
      </c>
      <c r="H183" s="20">
        <f t="shared" si="70"/>
        <v>33.299999999999997</v>
      </c>
    </row>
    <row r="184" spans="1:8" ht="24.75" customHeight="1" x14ac:dyDescent="0.2">
      <c r="A184" s="3" t="s">
        <v>76</v>
      </c>
      <c r="B184" s="10">
        <v>3</v>
      </c>
      <c r="C184" s="10">
        <v>14</v>
      </c>
      <c r="D184" s="23">
        <v>1010300000</v>
      </c>
      <c r="E184" s="23"/>
      <c r="F184" s="20">
        <f>F185+F191+F195</f>
        <v>33.299999999999997</v>
      </c>
      <c r="G184" s="20">
        <f t="shared" ref="G184:H184" si="71">G185+G191+G195</f>
        <v>0</v>
      </c>
      <c r="H184" s="20">
        <f t="shared" si="71"/>
        <v>33.299999999999997</v>
      </c>
    </row>
    <row r="185" spans="1:8" ht="18.75" customHeight="1" x14ac:dyDescent="0.2">
      <c r="A185" s="3" t="s">
        <v>77</v>
      </c>
      <c r="B185" s="10">
        <v>3</v>
      </c>
      <c r="C185" s="10">
        <v>14</v>
      </c>
      <c r="D185" s="23">
        <v>1010382300</v>
      </c>
      <c r="E185" s="23" t="s">
        <v>21</v>
      </c>
      <c r="F185" s="20">
        <f>F186</f>
        <v>23.3</v>
      </c>
      <c r="G185" s="20">
        <f t="shared" ref="G185:H187" si="72">G186</f>
        <v>0</v>
      </c>
      <c r="H185" s="20">
        <f t="shared" si="72"/>
        <v>23.3</v>
      </c>
    </row>
    <row r="186" spans="1:8" ht="18.75" customHeight="1" x14ac:dyDescent="0.2">
      <c r="A186" s="5" t="s">
        <v>42</v>
      </c>
      <c r="B186" s="10">
        <v>3</v>
      </c>
      <c r="C186" s="10">
        <v>14</v>
      </c>
      <c r="D186" s="23">
        <v>1010382300</v>
      </c>
      <c r="E186" s="23" t="s">
        <v>43</v>
      </c>
      <c r="F186" s="20">
        <f>F187+F189</f>
        <v>23.3</v>
      </c>
      <c r="G186" s="20">
        <f t="shared" ref="G186:H186" si="73">G187+G189</f>
        <v>0</v>
      </c>
      <c r="H186" s="20">
        <f t="shared" si="73"/>
        <v>23.3</v>
      </c>
    </row>
    <row r="187" spans="1:8" ht="18.75" customHeight="1" x14ac:dyDescent="0.2">
      <c r="A187" s="8" t="s">
        <v>44</v>
      </c>
      <c r="B187" s="10">
        <v>3</v>
      </c>
      <c r="C187" s="10">
        <v>14</v>
      </c>
      <c r="D187" s="23">
        <v>1010382300</v>
      </c>
      <c r="E187" s="23" t="s">
        <v>45</v>
      </c>
      <c r="F187" s="20">
        <f>F188</f>
        <v>0</v>
      </c>
      <c r="G187" s="20">
        <f t="shared" si="72"/>
        <v>0</v>
      </c>
      <c r="H187" s="20">
        <f t="shared" si="72"/>
        <v>0</v>
      </c>
    </row>
    <row r="188" spans="1:8" ht="34.5" customHeight="1" x14ac:dyDescent="0.2">
      <c r="A188" s="3" t="s">
        <v>115</v>
      </c>
      <c r="B188" s="10">
        <v>3</v>
      </c>
      <c r="C188" s="10">
        <v>14</v>
      </c>
      <c r="D188" s="23">
        <v>1010382300</v>
      </c>
      <c r="E188" s="23">
        <v>113</v>
      </c>
      <c r="F188" s="20">
        <v>0</v>
      </c>
      <c r="G188" s="36"/>
      <c r="H188" s="36">
        <f>F188+G188</f>
        <v>0</v>
      </c>
    </row>
    <row r="189" spans="1:8" ht="34.5" customHeight="1" x14ac:dyDescent="0.2">
      <c r="A189" s="3" t="s">
        <v>47</v>
      </c>
      <c r="B189" s="10">
        <v>3</v>
      </c>
      <c r="C189" s="10">
        <v>14</v>
      </c>
      <c r="D189" s="23">
        <v>1010382300</v>
      </c>
      <c r="E189" s="23" t="s">
        <v>48</v>
      </c>
      <c r="F189" s="20">
        <f>F190</f>
        <v>23.3</v>
      </c>
      <c r="G189" s="20">
        <f t="shared" ref="G189:H189" si="74">G190</f>
        <v>0</v>
      </c>
      <c r="H189" s="20">
        <f t="shared" si="74"/>
        <v>23.3</v>
      </c>
    </row>
    <row r="190" spans="1:8" ht="34.5" customHeight="1" x14ac:dyDescent="0.2">
      <c r="A190" s="3" t="s">
        <v>191</v>
      </c>
      <c r="B190" s="10">
        <v>3</v>
      </c>
      <c r="C190" s="10">
        <v>14</v>
      </c>
      <c r="D190" s="23">
        <v>1010382300</v>
      </c>
      <c r="E190" s="23" t="s">
        <v>190</v>
      </c>
      <c r="F190" s="20">
        <v>23.3</v>
      </c>
      <c r="G190" s="36"/>
      <c r="H190" s="36">
        <f>F190+G190</f>
        <v>23.3</v>
      </c>
    </row>
    <row r="191" spans="1:8" ht="28.5" customHeight="1" x14ac:dyDescent="0.2">
      <c r="A191" s="3" t="s">
        <v>78</v>
      </c>
      <c r="B191" s="10">
        <v>3</v>
      </c>
      <c r="C191" s="10">
        <v>14</v>
      </c>
      <c r="D191" s="23" t="s">
        <v>134</v>
      </c>
      <c r="E191" s="23" t="s">
        <v>21</v>
      </c>
      <c r="F191" s="20">
        <f>F192</f>
        <v>0</v>
      </c>
      <c r="G191" s="20">
        <f t="shared" ref="G191:H193" si="75">G192</f>
        <v>0</v>
      </c>
      <c r="H191" s="20">
        <f t="shared" si="75"/>
        <v>0</v>
      </c>
    </row>
    <row r="192" spans="1:8" ht="28.5" customHeight="1" x14ac:dyDescent="0.2">
      <c r="A192" s="3" t="s">
        <v>138</v>
      </c>
      <c r="B192" s="10">
        <v>3</v>
      </c>
      <c r="C192" s="10">
        <v>14</v>
      </c>
      <c r="D192" s="23" t="s">
        <v>134</v>
      </c>
      <c r="E192" s="23" t="s">
        <v>39</v>
      </c>
      <c r="F192" s="20">
        <f>F193</f>
        <v>0</v>
      </c>
      <c r="G192" s="20">
        <f t="shared" si="75"/>
        <v>0</v>
      </c>
      <c r="H192" s="20">
        <f t="shared" si="75"/>
        <v>0</v>
      </c>
    </row>
    <row r="193" spans="1:8" ht="28.5" customHeight="1" x14ac:dyDescent="0.2">
      <c r="A193" s="3" t="s">
        <v>40</v>
      </c>
      <c r="B193" s="10">
        <v>3</v>
      </c>
      <c r="C193" s="10">
        <v>14</v>
      </c>
      <c r="D193" s="23" t="s">
        <v>134</v>
      </c>
      <c r="E193" s="23" t="s">
        <v>41</v>
      </c>
      <c r="F193" s="20">
        <f>F194</f>
        <v>0</v>
      </c>
      <c r="G193" s="20">
        <f t="shared" si="75"/>
        <v>0</v>
      </c>
      <c r="H193" s="20">
        <f t="shared" si="75"/>
        <v>0</v>
      </c>
    </row>
    <row r="194" spans="1:8" ht="27" customHeight="1" x14ac:dyDescent="0.2">
      <c r="A194" s="18" t="s">
        <v>30</v>
      </c>
      <c r="B194" s="10">
        <v>3</v>
      </c>
      <c r="C194" s="10">
        <v>14</v>
      </c>
      <c r="D194" s="23" t="s">
        <v>134</v>
      </c>
      <c r="E194" s="23">
        <v>244</v>
      </c>
      <c r="F194" s="20">
        <v>0</v>
      </c>
      <c r="G194" s="36"/>
      <c r="H194" s="36">
        <f>F194+G194</f>
        <v>0</v>
      </c>
    </row>
    <row r="195" spans="1:8" ht="27" customHeight="1" x14ac:dyDescent="0.2">
      <c r="A195" s="3" t="s">
        <v>216</v>
      </c>
      <c r="B195" s="10">
        <v>3</v>
      </c>
      <c r="C195" s="10">
        <v>14</v>
      </c>
      <c r="D195" s="23" t="s">
        <v>215</v>
      </c>
      <c r="E195" s="23"/>
      <c r="F195" s="20">
        <f>F196+F199</f>
        <v>10</v>
      </c>
      <c r="G195" s="20">
        <f t="shared" ref="G195:H195" si="76">G196+G199</f>
        <v>0</v>
      </c>
      <c r="H195" s="20">
        <f t="shared" si="76"/>
        <v>10</v>
      </c>
    </row>
    <row r="196" spans="1:8" ht="36" customHeight="1" x14ac:dyDescent="0.2">
      <c r="A196" s="3" t="s">
        <v>42</v>
      </c>
      <c r="B196" s="10">
        <v>3</v>
      </c>
      <c r="C196" s="10">
        <v>14</v>
      </c>
      <c r="D196" s="23" t="s">
        <v>215</v>
      </c>
      <c r="E196" s="25">
        <v>100</v>
      </c>
      <c r="F196" s="20">
        <f>F197</f>
        <v>5.5</v>
      </c>
      <c r="G196" s="20">
        <f t="shared" ref="G196:H197" si="77">G197</f>
        <v>0</v>
      </c>
      <c r="H196" s="20">
        <f t="shared" si="77"/>
        <v>5.5</v>
      </c>
    </row>
    <row r="197" spans="1:8" ht="27" customHeight="1" x14ac:dyDescent="0.2">
      <c r="A197" s="3" t="s">
        <v>47</v>
      </c>
      <c r="B197" s="10">
        <v>3</v>
      </c>
      <c r="C197" s="10">
        <v>14</v>
      </c>
      <c r="D197" s="23" t="s">
        <v>215</v>
      </c>
      <c r="E197" s="25">
        <v>120</v>
      </c>
      <c r="F197" s="20">
        <f>F198</f>
        <v>5.5</v>
      </c>
      <c r="G197" s="20">
        <f t="shared" si="77"/>
        <v>0</v>
      </c>
      <c r="H197" s="20">
        <f t="shared" si="77"/>
        <v>5.5</v>
      </c>
    </row>
    <row r="198" spans="1:8" ht="42" customHeight="1" x14ac:dyDescent="0.2">
      <c r="A198" s="3" t="s">
        <v>191</v>
      </c>
      <c r="B198" s="10">
        <v>3</v>
      </c>
      <c r="C198" s="10">
        <v>14</v>
      </c>
      <c r="D198" s="23" t="s">
        <v>215</v>
      </c>
      <c r="E198" s="23" t="s">
        <v>190</v>
      </c>
      <c r="F198" s="20">
        <v>5.5</v>
      </c>
      <c r="G198" s="20"/>
      <c r="H198" s="20">
        <f>F198+G198</f>
        <v>5.5</v>
      </c>
    </row>
    <row r="199" spans="1:8" ht="27" customHeight="1" x14ac:dyDescent="0.2">
      <c r="A199" s="3" t="s">
        <v>138</v>
      </c>
      <c r="B199" s="10">
        <v>3</v>
      </c>
      <c r="C199" s="10">
        <v>14</v>
      </c>
      <c r="D199" s="23" t="s">
        <v>215</v>
      </c>
      <c r="E199" s="23" t="s">
        <v>39</v>
      </c>
      <c r="F199" s="20">
        <f>F200</f>
        <v>4.5</v>
      </c>
      <c r="G199" s="20">
        <f t="shared" ref="G199:H200" si="78">G200</f>
        <v>0</v>
      </c>
      <c r="H199" s="20">
        <f t="shared" si="78"/>
        <v>4.5</v>
      </c>
    </row>
    <row r="200" spans="1:8" ht="27" customHeight="1" x14ac:dyDescent="0.2">
      <c r="A200" s="3" t="s">
        <v>40</v>
      </c>
      <c r="B200" s="10">
        <v>3</v>
      </c>
      <c r="C200" s="10">
        <v>14</v>
      </c>
      <c r="D200" s="23" t="s">
        <v>215</v>
      </c>
      <c r="E200" s="23" t="s">
        <v>41</v>
      </c>
      <c r="F200" s="20">
        <f>F201</f>
        <v>4.5</v>
      </c>
      <c r="G200" s="20">
        <f t="shared" si="78"/>
        <v>0</v>
      </c>
      <c r="H200" s="20">
        <f t="shared" si="78"/>
        <v>4.5</v>
      </c>
    </row>
    <row r="201" spans="1:8" ht="27" customHeight="1" x14ac:dyDescent="0.2">
      <c r="A201" s="18" t="s">
        <v>30</v>
      </c>
      <c r="B201" s="10">
        <v>3</v>
      </c>
      <c r="C201" s="10">
        <v>14</v>
      </c>
      <c r="D201" s="23" t="s">
        <v>215</v>
      </c>
      <c r="E201" s="23">
        <v>244</v>
      </c>
      <c r="F201" s="20">
        <v>4.5</v>
      </c>
      <c r="G201" s="20"/>
      <c r="H201" s="20">
        <f>F201+G201</f>
        <v>4.5</v>
      </c>
    </row>
    <row r="202" spans="1:8" ht="11.25" customHeight="1" x14ac:dyDescent="0.2">
      <c r="A202" s="4" t="s">
        <v>15</v>
      </c>
      <c r="B202" s="10">
        <v>4</v>
      </c>
      <c r="C202" s="10">
        <v>0</v>
      </c>
      <c r="D202" s="23" t="s">
        <v>38</v>
      </c>
      <c r="E202" s="23" t="s">
        <v>38</v>
      </c>
      <c r="F202" s="28">
        <f>F225+F203</f>
        <v>763.36099999999999</v>
      </c>
      <c r="G202" s="28">
        <f t="shared" ref="G202:H202" si="79">G225+G203</f>
        <v>0</v>
      </c>
      <c r="H202" s="28">
        <f t="shared" si="79"/>
        <v>763.36099999999999</v>
      </c>
    </row>
    <row r="203" spans="1:8" ht="11.25" customHeight="1" x14ac:dyDescent="0.2">
      <c r="A203" s="4" t="s">
        <v>245</v>
      </c>
      <c r="B203" s="10">
        <v>4</v>
      </c>
      <c r="C203" s="10">
        <v>1</v>
      </c>
      <c r="D203" s="23"/>
      <c r="E203" s="25"/>
      <c r="F203" s="28">
        <f>F204</f>
        <v>303.76099999999997</v>
      </c>
      <c r="G203" s="28">
        <f t="shared" ref="G203:H205" si="80">G204</f>
        <v>0</v>
      </c>
      <c r="H203" s="28">
        <f t="shared" si="80"/>
        <v>303.76099999999997</v>
      </c>
    </row>
    <row r="204" spans="1:8" ht="22.5" customHeight="1" x14ac:dyDescent="0.2">
      <c r="A204" s="4" t="s">
        <v>237</v>
      </c>
      <c r="B204" s="10">
        <v>4</v>
      </c>
      <c r="C204" s="10">
        <v>1</v>
      </c>
      <c r="D204" s="23" t="s">
        <v>143</v>
      </c>
      <c r="E204" s="25"/>
      <c r="F204" s="28">
        <f>F205</f>
        <v>303.76099999999997</v>
      </c>
      <c r="G204" s="28">
        <f t="shared" si="80"/>
        <v>0</v>
      </c>
      <c r="H204" s="28">
        <f t="shared" si="80"/>
        <v>303.76099999999997</v>
      </c>
    </row>
    <row r="205" spans="1:8" ht="11.25" customHeight="1" x14ac:dyDescent="0.2">
      <c r="A205" s="4" t="s">
        <v>96</v>
      </c>
      <c r="B205" s="10">
        <v>4</v>
      </c>
      <c r="C205" s="10">
        <v>1</v>
      </c>
      <c r="D205" s="23" t="s">
        <v>145</v>
      </c>
      <c r="E205" s="25"/>
      <c r="F205" s="28">
        <f>F206</f>
        <v>303.76099999999997</v>
      </c>
      <c r="G205" s="28">
        <f t="shared" si="80"/>
        <v>0</v>
      </c>
      <c r="H205" s="28">
        <f t="shared" si="80"/>
        <v>303.76099999999997</v>
      </c>
    </row>
    <row r="206" spans="1:8" ht="22.5" customHeight="1" x14ac:dyDescent="0.2">
      <c r="A206" s="4" t="s">
        <v>97</v>
      </c>
      <c r="B206" s="10">
        <v>4</v>
      </c>
      <c r="C206" s="10">
        <v>1</v>
      </c>
      <c r="D206" s="23" t="s">
        <v>146</v>
      </c>
      <c r="E206" s="25"/>
      <c r="F206" s="28">
        <f>F207+F215+F220</f>
        <v>303.76099999999997</v>
      </c>
      <c r="G206" s="28">
        <f t="shared" ref="G206:H206" si="81">G207+G215+G220</f>
        <v>0</v>
      </c>
      <c r="H206" s="28">
        <f t="shared" si="81"/>
        <v>303.76099999999997</v>
      </c>
    </row>
    <row r="207" spans="1:8" ht="11.25" customHeight="1" x14ac:dyDescent="0.2">
      <c r="A207" s="3" t="s">
        <v>195</v>
      </c>
      <c r="B207" s="10">
        <v>4</v>
      </c>
      <c r="C207" s="10">
        <v>1</v>
      </c>
      <c r="D207" s="23" t="s">
        <v>196</v>
      </c>
      <c r="E207" s="25"/>
      <c r="F207" s="20">
        <f>F208+F212</f>
        <v>257.79999999999995</v>
      </c>
      <c r="G207" s="20">
        <f t="shared" ref="G207:H207" si="82">G208+G212</f>
        <v>0</v>
      </c>
      <c r="H207" s="20">
        <f t="shared" si="82"/>
        <v>257.79999999999995</v>
      </c>
    </row>
    <row r="208" spans="1:8" ht="45" customHeight="1" x14ac:dyDescent="0.2">
      <c r="A208" s="3" t="s">
        <v>42</v>
      </c>
      <c r="B208" s="10">
        <v>4</v>
      </c>
      <c r="C208" s="10">
        <v>1</v>
      </c>
      <c r="D208" s="23" t="s">
        <v>196</v>
      </c>
      <c r="E208" s="25">
        <v>100</v>
      </c>
      <c r="F208" s="20">
        <f>F209</f>
        <v>247.79999999999998</v>
      </c>
      <c r="G208" s="20">
        <f t="shared" ref="G208:H208" si="83">G209</f>
        <v>0</v>
      </c>
      <c r="H208" s="20">
        <f t="shared" si="83"/>
        <v>247.79999999999998</v>
      </c>
    </row>
    <row r="209" spans="1:8" x14ac:dyDescent="0.2">
      <c r="A209" s="3" t="s">
        <v>44</v>
      </c>
      <c r="B209" s="10">
        <v>4</v>
      </c>
      <c r="C209" s="10">
        <v>1</v>
      </c>
      <c r="D209" s="23" t="s">
        <v>196</v>
      </c>
      <c r="E209" s="25">
        <v>110</v>
      </c>
      <c r="F209" s="20">
        <f>F210+F211</f>
        <v>247.79999999999998</v>
      </c>
      <c r="G209" s="20">
        <f t="shared" ref="G209:H209" si="84">G210+G211</f>
        <v>0</v>
      </c>
      <c r="H209" s="20">
        <f t="shared" si="84"/>
        <v>247.79999999999998</v>
      </c>
    </row>
    <row r="210" spans="1:8" x14ac:dyDescent="0.2">
      <c r="A210" s="3" t="s">
        <v>114</v>
      </c>
      <c r="B210" s="10">
        <v>4</v>
      </c>
      <c r="C210" s="10">
        <v>1</v>
      </c>
      <c r="D210" s="23" t="s">
        <v>196</v>
      </c>
      <c r="E210" s="23" t="s">
        <v>197</v>
      </c>
      <c r="F210" s="20">
        <v>190.7</v>
      </c>
      <c r="G210" s="20"/>
      <c r="H210" s="20">
        <f>F210+G210</f>
        <v>190.7</v>
      </c>
    </row>
    <row r="211" spans="1:8" ht="33.75" x14ac:dyDescent="0.2">
      <c r="A211" s="3" t="s">
        <v>116</v>
      </c>
      <c r="B211" s="10">
        <v>4</v>
      </c>
      <c r="C211" s="10">
        <v>1</v>
      </c>
      <c r="D211" s="23" t="s">
        <v>196</v>
      </c>
      <c r="E211" s="23" t="s">
        <v>198</v>
      </c>
      <c r="F211" s="20">
        <v>57.1</v>
      </c>
      <c r="G211" s="20"/>
      <c r="H211" s="20">
        <f>F211+G211</f>
        <v>57.1</v>
      </c>
    </row>
    <row r="212" spans="1:8" ht="22.5" customHeight="1" x14ac:dyDescent="0.2">
      <c r="A212" s="3" t="s">
        <v>138</v>
      </c>
      <c r="B212" s="10">
        <v>4</v>
      </c>
      <c r="C212" s="10">
        <v>1</v>
      </c>
      <c r="D212" s="23" t="s">
        <v>196</v>
      </c>
      <c r="E212" s="25">
        <v>200</v>
      </c>
      <c r="F212" s="20">
        <f>F213</f>
        <v>10</v>
      </c>
      <c r="G212" s="20">
        <f t="shared" ref="G212:H213" si="85">G213</f>
        <v>0</v>
      </c>
      <c r="H212" s="20">
        <f t="shared" si="85"/>
        <v>10</v>
      </c>
    </row>
    <row r="213" spans="1:8" ht="22.5" customHeight="1" x14ac:dyDescent="0.2">
      <c r="A213" s="3" t="s">
        <v>40</v>
      </c>
      <c r="B213" s="10">
        <v>4</v>
      </c>
      <c r="C213" s="10">
        <v>1</v>
      </c>
      <c r="D213" s="23" t="s">
        <v>196</v>
      </c>
      <c r="E213" s="25">
        <v>240</v>
      </c>
      <c r="F213" s="20">
        <f>F214</f>
        <v>10</v>
      </c>
      <c r="G213" s="20">
        <f t="shared" si="85"/>
        <v>0</v>
      </c>
      <c r="H213" s="20">
        <f t="shared" si="85"/>
        <v>10</v>
      </c>
    </row>
    <row r="214" spans="1:8" ht="22.5" x14ac:dyDescent="0.2">
      <c r="A214" s="18" t="s">
        <v>30</v>
      </c>
      <c r="B214" s="10">
        <v>4</v>
      </c>
      <c r="C214" s="10">
        <v>1</v>
      </c>
      <c r="D214" s="23" t="s">
        <v>196</v>
      </c>
      <c r="E214" s="23" t="s">
        <v>199</v>
      </c>
      <c r="F214" s="20">
        <v>10</v>
      </c>
      <c r="G214" s="20"/>
      <c r="H214" s="20">
        <f>F214+G214</f>
        <v>10</v>
      </c>
    </row>
    <row r="215" spans="1:8" ht="33.75" customHeight="1" x14ac:dyDescent="0.2">
      <c r="A215" s="5" t="s">
        <v>110</v>
      </c>
      <c r="B215" s="10">
        <v>4</v>
      </c>
      <c r="C215" s="10">
        <v>1</v>
      </c>
      <c r="D215" s="23" t="s">
        <v>147</v>
      </c>
      <c r="E215" s="25"/>
      <c r="F215" s="20">
        <f t="shared" ref="F215:H216" si="86">F216</f>
        <v>20.960999999999999</v>
      </c>
      <c r="G215" s="20">
        <f t="shared" si="86"/>
        <v>0</v>
      </c>
      <c r="H215" s="20">
        <f t="shared" si="86"/>
        <v>20.960999999999999</v>
      </c>
    </row>
    <row r="216" spans="1:8" ht="45" customHeight="1" x14ac:dyDescent="0.2">
      <c r="A216" s="3" t="s">
        <v>42</v>
      </c>
      <c r="B216" s="10">
        <v>4</v>
      </c>
      <c r="C216" s="10">
        <v>1</v>
      </c>
      <c r="D216" s="23" t="s">
        <v>147</v>
      </c>
      <c r="E216" s="25">
        <v>100</v>
      </c>
      <c r="F216" s="20">
        <f t="shared" si="86"/>
        <v>20.960999999999999</v>
      </c>
      <c r="G216" s="20">
        <f t="shared" si="86"/>
        <v>0</v>
      </c>
      <c r="H216" s="20">
        <f t="shared" si="86"/>
        <v>20.960999999999999</v>
      </c>
    </row>
    <row r="217" spans="1:8" x14ac:dyDescent="0.2">
      <c r="A217" s="8" t="s">
        <v>44</v>
      </c>
      <c r="B217" s="10">
        <v>4</v>
      </c>
      <c r="C217" s="10">
        <v>1</v>
      </c>
      <c r="D217" s="23" t="s">
        <v>147</v>
      </c>
      <c r="E217" s="23" t="s">
        <v>45</v>
      </c>
      <c r="F217" s="20">
        <f>F218+F219</f>
        <v>20.960999999999999</v>
      </c>
      <c r="G217" s="20">
        <f t="shared" ref="G217:H217" si="87">G218+G219</f>
        <v>0</v>
      </c>
      <c r="H217" s="20">
        <f t="shared" si="87"/>
        <v>20.960999999999999</v>
      </c>
    </row>
    <row r="218" spans="1:8" x14ac:dyDescent="0.2">
      <c r="A218" s="3" t="s">
        <v>114</v>
      </c>
      <c r="B218" s="10">
        <v>4</v>
      </c>
      <c r="C218" s="10">
        <v>1</v>
      </c>
      <c r="D218" s="23" t="s">
        <v>147</v>
      </c>
      <c r="E218" s="23">
        <v>111</v>
      </c>
      <c r="F218" s="20">
        <v>16.173999999999999</v>
      </c>
      <c r="G218" s="36"/>
      <c r="H218" s="36">
        <f t="shared" ref="H218:H219" si="88">F218+G218</f>
        <v>16.173999999999999</v>
      </c>
    </row>
    <row r="219" spans="1:8" ht="33.75" x14ac:dyDescent="0.2">
      <c r="A219" s="3" t="s">
        <v>116</v>
      </c>
      <c r="B219" s="10">
        <v>4</v>
      </c>
      <c r="C219" s="10">
        <v>1</v>
      </c>
      <c r="D219" s="23" t="s">
        <v>147</v>
      </c>
      <c r="E219" s="23">
        <v>119</v>
      </c>
      <c r="F219" s="39">
        <v>4.7869999999999999</v>
      </c>
      <c r="G219" s="36"/>
      <c r="H219" s="36">
        <f t="shared" si="88"/>
        <v>4.7869999999999999</v>
      </c>
    </row>
    <row r="220" spans="1:8" ht="33.75" customHeight="1" x14ac:dyDescent="0.2">
      <c r="A220" s="3" t="s">
        <v>217</v>
      </c>
      <c r="B220" s="10">
        <v>4</v>
      </c>
      <c r="C220" s="10">
        <v>1</v>
      </c>
      <c r="D220" s="23" t="s">
        <v>223</v>
      </c>
      <c r="E220" s="25"/>
      <c r="F220" s="20">
        <f>F221</f>
        <v>25</v>
      </c>
      <c r="G220" s="20">
        <f t="shared" ref="G220:H221" si="89">G221</f>
        <v>0</v>
      </c>
      <c r="H220" s="20">
        <f t="shared" si="89"/>
        <v>25</v>
      </c>
    </row>
    <row r="221" spans="1:8" ht="45" customHeight="1" x14ac:dyDescent="0.2">
      <c r="A221" s="3" t="s">
        <v>42</v>
      </c>
      <c r="B221" s="10">
        <v>4</v>
      </c>
      <c r="C221" s="10">
        <v>1</v>
      </c>
      <c r="D221" s="23" t="s">
        <v>223</v>
      </c>
      <c r="E221" s="25">
        <v>100</v>
      </c>
      <c r="F221" s="20">
        <f>F222</f>
        <v>25</v>
      </c>
      <c r="G221" s="20">
        <f t="shared" si="89"/>
        <v>0</v>
      </c>
      <c r="H221" s="20">
        <f t="shared" si="89"/>
        <v>25</v>
      </c>
    </row>
    <row r="222" spans="1:8" x14ac:dyDescent="0.2">
      <c r="A222" s="3" t="s">
        <v>44</v>
      </c>
      <c r="B222" s="10">
        <v>4</v>
      </c>
      <c r="C222" s="10">
        <v>1</v>
      </c>
      <c r="D222" s="23" t="s">
        <v>223</v>
      </c>
      <c r="E222" s="25">
        <v>110</v>
      </c>
      <c r="F222" s="20">
        <v>25</v>
      </c>
      <c r="G222" s="20">
        <v>0</v>
      </c>
      <c r="H222" s="20">
        <f t="shared" ref="H222" si="90">H223+H224</f>
        <v>25</v>
      </c>
    </row>
    <row r="223" spans="1:8" x14ac:dyDescent="0.2">
      <c r="A223" s="3" t="s">
        <v>114</v>
      </c>
      <c r="B223" s="10">
        <v>4</v>
      </c>
      <c r="C223" s="10">
        <v>1</v>
      </c>
      <c r="D223" s="23" t="s">
        <v>223</v>
      </c>
      <c r="E223" s="23">
        <v>111</v>
      </c>
      <c r="F223" s="20">
        <v>19</v>
      </c>
      <c r="G223" s="36"/>
      <c r="H223" s="36">
        <f>F223+G223</f>
        <v>19</v>
      </c>
    </row>
    <row r="224" spans="1:8" ht="33.75" x14ac:dyDescent="0.2">
      <c r="A224" s="3" t="s">
        <v>116</v>
      </c>
      <c r="B224" s="10"/>
      <c r="C224" s="10"/>
      <c r="D224" s="23" t="s">
        <v>223</v>
      </c>
      <c r="E224" s="99">
        <v>119</v>
      </c>
      <c r="F224" s="39">
        <v>6</v>
      </c>
      <c r="G224" s="36"/>
      <c r="H224" s="36">
        <f>F224+G224</f>
        <v>6</v>
      </c>
    </row>
    <row r="225" spans="1:8" ht="11.25" customHeight="1" x14ac:dyDescent="0.2">
      <c r="A225" s="4" t="s">
        <v>16</v>
      </c>
      <c r="B225" s="10">
        <v>4</v>
      </c>
      <c r="C225" s="10">
        <v>10</v>
      </c>
      <c r="D225" s="23" t="s">
        <v>38</v>
      </c>
      <c r="E225" s="23" t="s">
        <v>38</v>
      </c>
      <c r="F225" s="20">
        <f t="shared" ref="F225:H231" si="91">F226</f>
        <v>459.6</v>
      </c>
      <c r="G225" s="20">
        <f t="shared" si="91"/>
        <v>0</v>
      </c>
      <c r="H225" s="20">
        <f t="shared" si="91"/>
        <v>459.6</v>
      </c>
    </row>
    <row r="226" spans="1:8" ht="22.5" customHeight="1" x14ac:dyDescent="0.2">
      <c r="A226" s="8" t="s">
        <v>235</v>
      </c>
      <c r="B226" s="10">
        <v>4</v>
      </c>
      <c r="C226" s="10">
        <v>10</v>
      </c>
      <c r="D226" s="23">
        <v>1400000000</v>
      </c>
      <c r="E226" s="23" t="s">
        <v>38</v>
      </c>
      <c r="F226" s="20">
        <f t="shared" si="91"/>
        <v>459.6</v>
      </c>
      <c r="G226" s="20">
        <f t="shared" si="91"/>
        <v>0</v>
      </c>
      <c r="H226" s="20">
        <f t="shared" si="91"/>
        <v>459.6</v>
      </c>
    </row>
    <row r="227" spans="1:8" ht="40.5" customHeight="1" x14ac:dyDescent="0.2">
      <c r="A227" s="8" t="s">
        <v>131</v>
      </c>
      <c r="B227" s="10">
        <v>4</v>
      </c>
      <c r="C227" s="10">
        <v>10</v>
      </c>
      <c r="D227" s="23">
        <v>1410000000</v>
      </c>
      <c r="E227" s="23" t="s">
        <v>38</v>
      </c>
      <c r="F227" s="20">
        <f t="shared" si="91"/>
        <v>459.6</v>
      </c>
      <c r="G227" s="20">
        <f t="shared" si="91"/>
        <v>0</v>
      </c>
      <c r="H227" s="20">
        <f t="shared" si="91"/>
        <v>459.6</v>
      </c>
    </row>
    <row r="228" spans="1:8" ht="32.25" customHeight="1" x14ac:dyDescent="0.2">
      <c r="A228" s="8" t="s">
        <v>130</v>
      </c>
      <c r="B228" s="10">
        <v>4</v>
      </c>
      <c r="C228" s="10">
        <v>10</v>
      </c>
      <c r="D228" s="23">
        <v>1410100000</v>
      </c>
      <c r="E228" s="23" t="s">
        <v>38</v>
      </c>
      <c r="F228" s="20">
        <f t="shared" si="91"/>
        <v>459.6</v>
      </c>
      <c r="G228" s="20">
        <f t="shared" si="91"/>
        <v>0</v>
      </c>
      <c r="H228" s="20">
        <f t="shared" si="91"/>
        <v>459.6</v>
      </c>
    </row>
    <row r="229" spans="1:8" ht="32.25" customHeight="1" x14ac:dyDescent="0.2">
      <c r="A229" s="8" t="s">
        <v>34</v>
      </c>
      <c r="B229" s="10">
        <v>4</v>
      </c>
      <c r="C229" s="10">
        <v>10</v>
      </c>
      <c r="D229" s="23">
        <v>1410120070</v>
      </c>
      <c r="E229" s="23" t="s">
        <v>21</v>
      </c>
      <c r="F229" s="20">
        <f>F230</f>
        <v>459.6</v>
      </c>
      <c r="G229" s="20">
        <f t="shared" si="91"/>
        <v>0</v>
      </c>
      <c r="H229" s="20">
        <f t="shared" si="91"/>
        <v>459.6</v>
      </c>
    </row>
    <row r="230" spans="1:8" ht="32.25" customHeight="1" x14ac:dyDescent="0.2">
      <c r="A230" s="3" t="s">
        <v>138</v>
      </c>
      <c r="B230" s="10">
        <v>4</v>
      </c>
      <c r="C230" s="10">
        <v>10</v>
      </c>
      <c r="D230" s="23">
        <v>1410120070</v>
      </c>
      <c r="E230" s="23" t="s">
        <v>39</v>
      </c>
      <c r="F230" s="20">
        <f>F231</f>
        <v>459.6</v>
      </c>
      <c r="G230" s="20">
        <f t="shared" si="91"/>
        <v>0</v>
      </c>
      <c r="H230" s="20">
        <f t="shared" si="91"/>
        <v>459.6</v>
      </c>
    </row>
    <row r="231" spans="1:8" ht="32.25" customHeight="1" x14ac:dyDescent="0.2">
      <c r="A231" s="3" t="s">
        <v>40</v>
      </c>
      <c r="B231" s="10">
        <v>4</v>
      </c>
      <c r="C231" s="10">
        <v>10</v>
      </c>
      <c r="D231" s="23">
        <v>1410120070</v>
      </c>
      <c r="E231" s="23" t="s">
        <v>41</v>
      </c>
      <c r="F231" s="20">
        <f>F232</f>
        <v>459.6</v>
      </c>
      <c r="G231" s="20">
        <f t="shared" si="91"/>
        <v>0</v>
      </c>
      <c r="H231" s="20">
        <f t="shared" si="91"/>
        <v>459.6</v>
      </c>
    </row>
    <row r="232" spans="1:8" ht="22.5" x14ac:dyDescent="0.2">
      <c r="A232" s="18" t="s">
        <v>30</v>
      </c>
      <c r="B232" s="10">
        <v>4</v>
      </c>
      <c r="C232" s="10">
        <v>10</v>
      </c>
      <c r="D232" s="23">
        <v>1410120070</v>
      </c>
      <c r="E232" s="23">
        <v>244</v>
      </c>
      <c r="F232" s="20">
        <v>459.6</v>
      </c>
      <c r="G232" s="36"/>
      <c r="H232" s="36">
        <f>F232+G232</f>
        <v>459.6</v>
      </c>
    </row>
    <row r="233" spans="1:8" ht="11.25" customHeight="1" x14ac:dyDescent="0.2">
      <c r="A233" s="4" t="s">
        <v>17</v>
      </c>
      <c r="B233" s="10">
        <v>5</v>
      </c>
      <c r="C233" s="10">
        <v>0</v>
      </c>
      <c r="D233" s="23" t="s">
        <v>38</v>
      </c>
      <c r="E233" s="23" t="s">
        <v>38</v>
      </c>
      <c r="F233" s="20">
        <f>F234+F245+F277</f>
        <v>5489.6109999999999</v>
      </c>
      <c r="G233" s="20">
        <f t="shared" ref="G233:H233" si="92">G234+G245+G277</f>
        <v>0</v>
      </c>
      <c r="H233" s="20">
        <f t="shared" si="92"/>
        <v>5489.6109999999999</v>
      </c>
    </row>
    <row r="234" spans="1:8" ht="11.25" customHeight="1" x14ac:dyDescent="0.2">
      <c r="A234" s="4" t="s">
        <v>35</v>
      </c>
      <c r="B234" s="10">
        <v>5</v>
      </c>
      <c r="C234" s="10">
        <v>1</v>
      </c>
      <c r="D234" s="23" t="s">
        <v>38</v>
      </c>
      <c r="E234" s="23" t="s">
        <v>38</v>
      </c>
      <c r="F234" s="20">
        <f>F235</f>
        <v>860.5</v>
      </c>
      <c r="G234" s="20">
        <f t="shared" ref="G234:H236" si="93">G235</f>
        <v>0</v>
      </c>
      <c r="H234" s="20">
        <f t="shared" si="93"/>
        <v>860.5</v>
      </c>
    </row>
    <row r="235" spans="1:8" ht="41.25" customHeight="1" x14ac:dyDescent="0.2">
      <c r="A235" s="8" t="s">
        <v>236</v>
      </c>
      <c r="B235" s="10">
        <v>5</v>
      </c>
      <c r="C235" s="10">
        <v>1</v>
      </c>
      <c r="D235" s="23" t="s">
        <v>160</v>
      </c>
      <c r="E235" s="23" t="s">
        <v>38</v>
      </c>
      <c r="F235" s="20">
        <f>F236</f>
        <v>860.5</v>
      </c>
      <c r="G235" s="20">
        <f t="shared" si="93"/>
        <v>0</v>
      </c>
      <c r="H235" s="20">
        <f t="shared" si="93"/>
        <v>860.5</v>
      </c>
    </row>
    <row r="236" spans="1:8" ht="26.25" customHeight="1" x14ac:dyDescent="0.2">
      <c r="A236" s="8" t="s">
        <v>54</v>
      </c>
      <c r="B236" s="10">
        <v>5</v>
      </c>
      <c r="C236" s="10">
        <v>1</v>
      </c>
      <c r="D236" s="23" t="s">
        <v>164</v>
      </c>
      <c r="E236" s="23" t="s">
        <v>38</v>
      </c>
      <c r="F236" s="20">
        <f>F237</f>
        <v>860.5</v>
      </c>
      <c r="G236" s="20">
        <f t="shared" si="93"/>
        <v>0</v>
      </c>
      <c r="H236" s="20">
        <f t="shared" si="93"/>
        <v>860.5</v>
      </c>
    </row>
    <row r="237" spans="1:8" ht="24" customHeight="1" x14ac:dyDescent="0.2">
      <c r="A237" s="8" t="s">
        <v>92</v>
      </c>
      <c r="B237" s="10">
        <v>5</v>
      </c>
      <c r="C237" s="10">
        <v>1</v>
      </c>
      <c r="D237" s="23" t="s">
        <v>165</v>
      </c>
      <c r="E237" s="23"/>
      <c r="F237" s="20">
        <f>F238+F241</f>
        <v>860.5</v>
      </c>
      <c r="G237" s="20">
        <f t="shared" ref="G237:H237" si="94">G238+G241</f>
        <v>0</v>
      </c>
      <c r="H237" s="20">
        <f t="shared" si="94"/>
        <v>860.5</v>
      </c>
    </row>
    <row r="238" spans="1:8" ht="23.25" customHeight="1" x14ac:dyDescent="0.2">
      <c r="A238" s="8" t="s">
        <v>93</v>
      </c>
      <c r="B238" s="10">
        <v>5</v>
      </c>
      <c r="C238" s="10">
        <v>1</v>
      </c>
      <c r="D238" s="23" t="s">
        <v>166</v>
      </c>
      <c r="E238" s="23" t="s">
        <v>21</v>
      </c>
      <c r="F238" s="20">
        <f>F239</f>
        <v>477.5</v>
      </c>
      <c r="G238" s="20">
        <f t="shared" ref="G238:H239" si="95">G239</f>
        <v>0</v>
      </c>
      <c r="H238" s="20">
        <f t="shared" si="95"/>
        <v>477.5</v>
      </c>
    </row>
    <row r="239" spans="1:8" ht="23.25" customHeight="1" x14ac:dyDescent="0.2">
      <c r="A239" s="8" t="s">
        <v>95</v>
      </c>
      <c r="B239" s="10">
        <v>5</v>
      </c>
      <c r="C239" s="10">
        <v>1</v>
      </c>
      <c r="D239" s="23" t="s">
        <v>166</v>
      </c>
      <c r="E239" s="23" t="s">
        <v>175</v>
      </c>
      <c r="F239" s="20">
        <f>F240</f>
        <v>477.5</v>
      </c>
      <c r="G239" s="20">
        <f t="shared" si="95"/>
        <v>0</v>
      </c>
      <c r="H239" s="20">
        <f t="shared" si="95"/>
        <v>477.5</v>
      </c>
    </row>
    <row r="240" spans="1:8" ht="23.25" customHeight="1" x14ac:dyDescent="0.2">
      <c r="A240" s="8" t="s">
        <v>94</v>
      </c>
      <c r="B240" s="10">
        <v>5</v>
      </c>
      <c r="C240" s="10">
        <v>1</v>
      </c>
      <c r="D240" s="23" t="s">
        <v>166</v>
      </c>
      <c r="E240" s="23">
        <v>630</v>
      </c>
      <c r="F240" s="20">
        <v>477.5</v>
      </c>
      <c r="G240" s="38"/>
      <c r="H240" s="38">
        <f>F240+G240</f>
        <v>477.5</v>
      </c>
    </row>
    <row r="241" spans="1:8" ht="23.25" customHeight="1" x14ac:dyDescent="0.2">
      <c r="A241" s="8" t="s">
        <v>69</v>
      </c>
      <c r="B241" s="10">
        <v>5</v>
      </c>
      <c r="C241" s="10">
        <v>1</v>
      </c>
      <c r="D241" s="23" t="s">
        <v>167</v>
      </c>
      <c r="E241" s="23" t="s">
        <v>21</v>
      </c>
      <c r="F241" s="20">
        <f>F242</f>
        <v>383</v>
      </c>
      <c r="G241" s="20">
        <f t="shared" ref="G241:H243" si="96">G242</f>
        <v>0</v>
      </c>
      <c r="H241" s="20">
        <f t="shared" si="96"/>
        <v>383</v>
      </c>
    </row>
    <row r="242" spans="1:8" ht="23.25" customHeight="1" x14ac:dyDescent="0.2">
      <c r="A242" s="3" t="s">
        <v>138</v>
      </c>
      <c r="B242" s="10">
        <v>5</v>
      </c>
      <c r="C242" s="10">
        <v>1</v>
      </c>
      <c r="D242" s="23" t="s">
        <v>167</v>
      </c>
      <c r="E242" s="23" t="s">
        <v>39</v>
      </c>
      <c r="F242" s="20">
        <f>F243</f>
        <v>383</v>
      </c>
      <c r="G242" s="20">
        <f t="shared" si="96"/>
        <v>0</v>
      </c>
      <c r="H242" s="20">
        <f t="shared" si="96"/>
        <v>383</v>
      </c>
    </row>
    <row r="243" spans="1:8" ht="23.25" customHeight="1" x14ac:dyDescent="0.2">
      <c r="A243" s="3" t="s">
        <v>40</v>
      </c>
      <c r="B243" s="10">
        <v>5</v>
      </c>
      <c r="C243" s="10">
        <v>1</v>
      </c>
      <c r="D243" s="23" t="s">
        <v>167</v>
      </c>
      <c r="E243" s="23" t="s">
        <v>41</v>
      </c>
      <c r="F243" s="20">
        <f>F244</f>
        <v>383</v>
      </c>
      <c r="G243" s="20">
        <f t="shared" si="96"/>
        <v>0</v>
      </c>
      <c r="H243" s="20">
        <f t="shared" si="96"/>
        <v>383</v>
      </c>
    </row>
    <row r="244" spans="1:8" ht="22.5" x14ac:dyDescent="0.2">
      <c r="A244" s="18" t="s">
        <v>30</v>
      </c>
      <c r="B244" s="10">
        <v>5</v>
      </c>
      <c r="C244" s="10">
        <v>1</v>
      </c>
      <c r="D244" s="23" t="s">
        <v>167</v>
      </c>
      <c r="E244" s="23">
        <v>244</v>
      </c>
      <c r="F244" s="20">
        <v>383</v>
      </c>
      <c r="G244" s="36"/>
      <c r="H244" s="36">
        <f>F244+G244</f>
        <v>383</v>
      </c>
    </row>
    <row r="245" spans="1:8" ht="11.25" customHeight="1" x14ac:dyDescent="0.2">
      <c r="A245" s="4" t="s">
        <v>23</v>
      </c>
      <c r="B245" s="10">
        <v>5</v>
      </c>
      <c r="C245" s="10">
        <v>2</v>
      </c>
      <c r="D245" s="23" t="s">
        <v>38</v>
      </c>
      <c r="E245" s="23" t="s">
        <v>38</v>
      </c>
      <c r="F245" s="20">
        <f>F246</f>
        <v>2554.1109999999999</v>
      </c>
      <c r="G245" s="20">
        <f t="shared" ref="G245:H245" si="97">G246</f>
        <v>0</v>
      </c>
      <c r="H245" s="20">
        <f t="shared" si="97"/>
        <v>2554.1109999999999</v>
      </c>
    </row>
    <row r="246" spans="1:8" ht="33.75" customHeight="1" x14ac:dyDescent="0.2">
      <c r="A246" s="8" t="s">
        <v>236</v>
      </c>
      <c r="B246" s="10">
        <v>5</v>
      </c>
      <c r="C246" s="10">
        <v>2</v>
      </c>
      <c r="D246" s="23" t="s">
        <v>160</v>
      </c>
      <c r="E246" s="23" t="s">
        <v>38</v>
      </c>
      <c r="F246" s="20">
        <f>F247+F265+F271</f>
        <v>2554.1109999999999</v>
      </c>
      <c r="G246" s="20">
        <f t="shared" ref="G246:H246" si="98">G247+G265+G271</f>
        <v>0</v>
      </c>
      <c r="H246" s="20">
        <f t="shared" si="98"/>
        <v>2554.1109999999999</v>
      </c>
    </row>
    <row r="247" spans="1:8" ht="22.5" customHeight="1" x14ac:dyDescent="0.2">
      <c r="A247" s="8" t="s">
        <v>53</v>
      </c>
      <c r="B247" s="10">
        <v>5</v>
      </c>
      <c r="C247" s="10">
        <v>2</v>
      </c>
      <c r="D247" s="23" t="s">
        <v>161</v>
      </c>
      <c r="E247" s="23" t="s">
        <v>38</v>
      </c>
      <c r="F247" s="20">
        <f>F248</f>
        <v>2499.3109999999997</v>
      </c>
      <c r="G247" s="20">
        <f t="shared" ref="G247:H247" si="99">G248</f>
        <v>0</v>
      </c>
      <c r="H247" s="20">
        <f t="shared" si="99"/>
        <v>2499.3109999999997</v>
      </c>
    </row>
    <row r="248" spans="1:8" ht="24.75" customHeight="1" x14ac:dyDescent="0.2">
      <c r="A248" s="8" t="s">
        <v>81</v>
      </c>
      <c r="B248" s="10">
        <v>5</v>
      </c>
      <c r="C248" s="10">
        <v>2</v>
      </c>
      <c r="D248" s="23" t="s">
        <v>162</v>
      </c>
      <c r="E248" s="23" t="s">
        <v>38</v>
      </c>
      <c r="F248" s="20">
        <f>F249+F257+F253+F261</f>
        <v>2499.3109999999997</v>
      </c>
      <c r="G248" s="20">
        <f t="shared" ref="G248:H248" si="100">G249+G257+G253+G261</f>
        <v>0</v>
      </c>
      <c r="H248" s="20">
        <f t="shared" si="100"/>
        <v>2499.3109999999997</v>
      </c>
    </row>
    <row r="249" spans="1:8" ht="45" customHeight="1" x14ac:dyDescent="0.2">
      <c r="A249" s="8" t="s">
        <v>105</v>
      </c>
      <c r="B249" s="10">
        <v>5</v>
      </c>
      <c r="C249" s="10">
        <v>2</v>
      </c>
      <c r="D249" s="23" t="s">
        <v>163</v>
      </c>
      <c r="E249" s="23" t="s">
        <v>21</v>
      </c>
      <c r="F249" s="20">
        <f>F250</f>
        <v>2360.1</v>
      </c>
      <c r="G249" s="20">
        <f t="shared" ref="G249:H251" si="101">G250</f>
        <v>0</v>
      </c>
      <c r="H249" s="20">
        <f t="shared" si="101"/>
        <v>2360.1</v>
      </c>
    </row>
    <row r="250" spans="1:8" ht="45" customHeight="1" x14ac:dyDescent="0.2">
      <c r="A250" s="3" t="s">
        <v>138</v>
      </c>
      <c r="B250" s="10">
        <v>5</v>
      </c>
      <c r="C250" s="10">
        <v>2</v>
      </c>
      <c r="D250" s="23" t="s">
        <v>163</v>
      </c>
      <c r="E250" s="23" t="s">
        <v>39</v>
      </c>
      <c r="F250" s="20">
        <f>F251</f>
        <v>2360.1</v>
      </c>
      <c r="G250" s="20">
        <f t="shared" si="101"/>
        <v>0</v>
      </c>
      <c r="H250" s="20">
        <f t="shared" si="101"/>
        <v>2360.1</v>
      </c>
    </row>
    <row r="251" spans="1:8" ht="45" customHeight="1" x14ac:dyDescent="0.2">
      <c r="A251" s="3" t="s">
        <v>40</v>
      </c>
      <c r="B251" s="10">
        <v>5</v>
      </c>
      <c r="C251" s="10">
        <v>2</v>
      </c>
      <c r="D251" s="23" t="s">
        <v>163</v>
      </c>
      <c r="E251" s="23" t="s">
        <v>41</v>
      </c>
      <c r="F251" s="20">
        <f>F252</f>
        <v>2360.1</v>
      </c>
      <c r="G251" s="20">
        <f t="shared" si="101"/>
        <v>0</v>
      </c>
      <c r="H251" s="20">
        <f t="shared" si="101"/>
        <v>2360.1</v>
      </c>
    </row>
    <row r="252" spans="1:8" ht="27" customHeight="1" x14ac:dyDescent="0.2">
      <c r="A252" s="3" t="s">
        <v>36</v>
      </c>
      <c r="B252" s="10">
        <v>5</v>
      </c>
      <c r="C252" s="10">
        <v>2</v>
      </c>
      <c r="D252" s="23" t="s">
        <v>163</v>
      </c>
      <c r="E252" s="23">
        <v>243</v>
      </c>
      <c r="F252" s="39">
        <v>2360.1</v>
      </c>
      <c r="G252" s="36"/>
      <c r="H252" s="36">
        <f>F252+G252</f>
        <v>2360.1</v>
      </c>
    </row>
    <row r="253" spans="1:8" ht="27" customHeight="1" x14ac:dyDescent="0.2">
      <c r="A253" s="3" t="s">
        <v>69</v>
      </c>
      <c r="B253" s="10">
        <v>5</v>
      </c>
      <c r="C253" s="10">
        <v>2</v>
      </c>
      <c r="D253" s="23" t="s">
        <v>221</v>
      </c>
      <c r="E253" s="23"/>
      <c r="F253" s="20">
        <f>F254</f>
        <v>15.010999999999999</v>
      </c>
      <c r="G253" s="20">
        <f t="shared" ref="G253:H255" si="102">G254</f>
        <v>0</v>
      </c>
      <c r="H253" s="20">
        <f t="shared" si="102"/>
        <v>15.010999999999999</v>
      </c>
    </row>
    <row r="254" spans="1:8" ht="27" customHeight="1" x14ac:dyDescent="0.2">
      <c r="A254" s="3" t="s">
        <v>138</v>
      </c>
      <c r="B254" s="10">
        <v>5</v>
      </c>
      <c r="C254" s="10">
        <v>2</v>
      </c>
      <c r="D254" s="23" t="s">
        <v>221</v>
      </c>
      <c r="E254" s="23" t="s">
        <v>39</v>
      </c>
      <c r="F254" s="20">
        <f>F255</f>
        <v>15.010999999999999</v>
      </c>
      <c r="G254" s="20">
        <f t="shared" si="102"/>
        <v>0</v>
      </c>
      <c r="H254" s="20">
        <f t="shared" si="102"/>
        <v>15.010999999999999</v>
      </c>
    </row>
    <row r="255" spans="1:8" ht="27" customHeight="1" x14ac:dyDescent="0.2">
      <c r="A255" s="3" t="s">
        <v>40</v>
      </c>
      <c r="B255" s="10">
        <v>5</v>
      </c>
      <c r="C255" s="10">
        <v>2</v>
      </c>
      <c r="D255" s="23" t="s">
        <v>221</v>
      </c>
      <c r="E255" s="23" t="s">
        <v>41</v>
      </c>
      <c r="F255" s="20">
        <f>F256</f>
        <v>15.010999999999999</v>
      </c>
      <c r="G255" s="20">
        <f>G256</f>
        <v>0</v>
      </c>
      <c r="H255" s="20">
        <f t="shared" si="102"/>
        <v>15.010999999999999</v>
      </c>
    </row>
    <row r="256" spans="1:8" ht="27" customHeight="1" x14ac:dyDescent="0.2">
      <c r="A256" s="18" t="s">
        <v>30</v>
      </c>
      <c r="B256" s="10">
        <v>5</v>
      </c>
      <c r="C256" s="10">
        <v>2</v>
      </c>
      <c r="D256" s="23" t="s">
        <v>221</v>
      </c>
      <c r="E256" s="23">
        <v>244</v>
      </c>
      <c r="F256" s="39">
        <v>15.010999999999999</v>
      </c>
      <c r="G256" s="36"/>
      <c r="H256" s="36">
        <f>F256+G256</f>
        <v>15.010999999999999</v>
      </c>
    </row>
    <row r="257" spans="1:8" ht="22.5" customHeight="1" x14ac:dyDescent="0.2">
      <c r="A257" s="3" t="s">
        <v>78</v>
      </c>
      <c r="B257" s="10">
        <v>5</v>
      </c>
      <c r="C257" s="10">
        <v>2</v>
      </c>
      <c r="D257" s="23" t="s">
        <v>135</v>
      </c>
      <c r="E257" s="23" t="s">
        <v>21</v>
      </c>
      <c r="F257" s="20">
        <f>F258</f>
        <v>0</v>
      </c>
      <c r="G257" s="20">
        <f t="shared" ref="G257:H259" si="103">G258</f>
        <v>0</v>
      </c>
      <c r="H257" s="20">
        <f t="shared" si="103"/>
        <v>0</v>
      </c>
    </row>
    <row r="258" spans="1:8" ht="22.5" customHeight="1" x14ac:dyDescent="0.2">
      <c r="A258" s="3" t="s">
        <v>138</v>
      </c>
      <c r="B258" s="10">
        <v>5</v>
      </c>
      <c r="C258" s="10">
        <v>2</v>
      </c>
      <c r="D258" s="23" t="s">
        <v>135</v>
      </c>
      <c r="E258" s="23" t="s">
        <v>39</v>
      </c>
      <c r="F258" s="20">
        <f>F259</f>
        <v>0</v>
      </c>
      <c r="G258" s="20">
        <f t="shared" si="103"/>
        <v>0</v>
      </c>
      <c r="H258" s="20">
        <f t="shared" si="103"/>
        <v>0</v>
      </c>
    </row>
    <row r="259" spans="1:8" ht="22.5" customHeight="1" x14ac:dyDescent="0.2">
      <c r="A259" s="3" t="s">
        <v>40</v>
      </c>
      <c r="B259" s="10">
        <v>5</v>
      </c>
      <c r="C259" s="10">
        <v>2</v>
      </c>
      <c r="D259" s="23" t="s">
        <v>135</v>
      </c>
      <c r="E259" s="23" t="s">
        <v>41</v>
      </c>
      <c r="F259" s="20">
        <f>F260</f>
        <v>0</v>
      </c>
      <c r="G259" s="20">
        <f t="shared" si="103"/>
        <v>0</v>
      </c>
      <c r="H259" s="20">
        <f t="shared" si="103"/>
        <v>0</v>
      </c>
    </row>
    <row r="260" spans="1:8" ht="23.25" customHeight="1" x14ac:dyDescent="0.2">
      <c r="A260" s="3" t="s">
        <v>36</v>
      </c>
      <c r="B260" s="10">
        <v>5</v>
      </c>
      <c r="C260" s="10">
        <v>2</v>
      </c>
      <c r="D260" s="23" t="s">
        <v>135</v>
      </c>
      <c r="E260" s="23">
        <v>243</v>
      </c>
      <c r="F260" s="39">
        <v>0</v>
      </c>
      <c r="G260" s="36"/>
      <c r="H260" s="36">
        <f>F260+G260</f>
        <v>0</v>
      </c>
    </row>
    <row r="261" spans="1:8" ht="23.25" customHeight="1" x14ac:dyDescent="0.2">
      <c r="A261" s="3" t="s">
        <v>213</v>
      </c>
      <c r="B261" s="10">
        <v>5</v>
      </c>
      <c r="C261" s="10">
        <v>2</v>
      </c>
      <c r="D261" s="23" t="s">
        <v>214</v>
      </c>
      <c r="E261" s="25"/>
      <c r="F261" s="20">
        <f>F262</f>
        <v>124.2</v>
      </c>
      <c r="G261" s="20">
        <f t="shared" ref="G261:H263" si="104">G262</f>
        <v>0</v>
      </c>
      <c r="H261" s="20">
        <f t="shared" si="104"/>
        <v>124.2</v>
      </c>
    </row>
    <row r="262" spans="1:8" ht="23.25" customHeight="1" x14ac:dyDescent="0.2">
      <c r="A262" s="3" t="s">
        <v>138</v>
      </c>
      <c r="B262" s="10">
        <v>5</v>
      </c>
      <c r="C262" s="10">
        <v>2</v>
      </c>
      <c r="D262" s="23" t="s">
        <v>214</v>
      </c>
      <c r="E262" s="25">
        <v>200</v>
      </c>
      <c r="F262" s="20">
        <f>F263</f>
        <v>124.2</v>
      </c>
      <c r="G262" s="20">
        <f t="shared" si="104"/>
        <v>0</v>
      </c>
      <c r="H262" s="20">
        <f t="shared" si="104"/>
        <v>124.2</v>
      </c>
    </row>
    <row r="263" spans="1:8" ht="23.25" customHeight="1" x14ac:dyDescent="0.2">
      <c r="A263" s="3" t="s">
        <v>40</v>
      </c>
      <c r="B263" s="10">
        <v>5</v>
      </c>
      <c r="C263" s="10">
        <v>2</v>
      </c>
      <c r="D263" s="23" t="s">
        <v>214</v>
      </c>
      <c r="E263" s="25">
        <v>240</v>
      </c>
      <c r="F263" s="20">
        <f>F264</f>
        <v>124.2</v>
      </c>
      <c r="G263" s="20">
        <f t="shared" si="104"/>
        <v>0</v>
      </c>
      <c r="H263" s="20">
        <f t="shared" si="104"/>
        <v>124.2</v>
      </c>
    </row>
    <row r="264" spans="1:8" ht="23.25" customHeight="1" x14ac:dyDescent="0.2">
      <c r="A264" s="3" t="s">
        <v>36</v>
      </c>
      <c r="B264" s="10">
        <v>5</v>
      </c>
      <c r="C264" s="10">
        <v>2</v>
      </c>
      <c r="D264" s="23" t="s">
        <v>214</v>
      </c>
      <c r="E264" s="23" t="s">
        <v>222</v>
      </c>
      <c r="F264" s="39">
        <v>124.2</v>
      </c>
      <c r="G264" s="36"/>
      <c r="H264" s="36">
        <f>F264+G264</f>
        <v>124.2</v>
      </c>
    </row>
    <row r="265" spans="1:8" ht="28.5" customHeight="1" x14ac:dyDescent="0.2">
      <c r="A265" s="8" t="s">
        <v>55</v>
      </c>
      <c r="B265" s="10">
        <v>5</v>
      </c>
      <c r="C265" s="10">
        <v>2</v>
      </c>
      <c r="D265" s="23" t="s">
        <v>168</v>
      </c>
      <c r="E265" s="23" t="s">
        <v>38</v>
      </c>
      <c r="F265" s="20">
        <f>F266</f>
        <v>14.8</v>
      </c>
      <c r="G265" s="20">
        <f t="shared" ref="G265:H269" si="105">G266</f>
        <v>0</v>
      </c>
      <c r="H265" s="20">
        <f t="shared" si="105"/>
        <v>14.8</v>
      </c>
    </row>
    <row r="266" spans="1:8" ht="33.75" customHeight="1" x14ac:dyDescent="0.2">
      <c r="A266" s="8" t="s">
        <v>106</v>
      </c>
      <c r="B266" s="10">
        <v>5</v>
      </c>
      <c r="C266" s="10">
        <v>2</v>
      </c>
      <c r="D266" s="23" t="s">
        <v>169</v>
      </c>
      <c r="E266" s="23" t="s">
        <v>38</v>
      </c>
      <c r="F266" s="20">
        <f>F267</f>
        <v>14.8</v>
      </c>
      <c r="G266" s="20">
        <f t="shared" si="105"/>
        <v>0</v>
      </c>
      <c r="H266" s="20">
        <f t="shared" si="105"/>
        <v>14.8</v>
      </c>
    </row>
    <row r="267" spans="1:8" ht="33.75" customHeight="1" x14ac:dyDescent="0.2">
      <c r="A267" s="8" t="s">
        <v>107</v>
      </c>
      <c r="B267" s="10">
        <v>5</v>
      </c>
      <c r="C267" s="10">
        <v>2</v>
      </c>
      <c r="D267" s="23" t="s">
        <v>170</v>
      </c>
      <c r="E267" s="23" t="s">
        <v>21</v>
      </c>
      <c r="F267" s="20">
        <f>F268</f>
        <v>14.8</v>
      </c>
      <c r="G267" s="20">
        <f t="shared" si="105"/>
        <v>0</v>
      </c>
      <c r="H267" s="20">
        <f t="shared" si="105"/>
        <v>14.8</v>
      </c>
    </row>
    <row r="268" spans="1:8" ht="33.75" customHeight="1" x14ac:dyDescent="0.2">
      <c r="A268" s="3" t="s">
        <v>138</v>
      </c>
      <c r="B268" s="10">
        <v>5</v>
      </c>
      <c r="C268" s="10">
        <v>2</v>
      </c>
      <c r="D268" s="23" t="s">
        <v>170</v>
      </c>
      <c r="E268" s="23" t="s">
        <v>39</v>
      </c>
      <c r="F268" s="20">
        <f>F269</f>
        <v>14.8</v>
      </c>
      <c r="G268" s="20">
        <f t="shared" si="105"/>
        <v>0</v>
      </c>
      <c r="H268" s="20">
        <f t="shared" si="105"/>
        <v>14.8</v>
      </c>
    </row>
    <row r="269" spans="1:8" ht="33.75" customHeight="1" x14ac:dyDescent="0.2">
      <c r="A269" s="3" t="s">
        <v>40</v>
      </c>
      <c r="B269" s="10">
        <v>5</v>
      </c>
      <c r="C269" s="10">
        <v>2</v>
      </c>
      <c r="D269" s="23" t="s">
        <v>170</v>
      </c>
      <c r="E269" s="23" t="s">
        <v>41</v>
      </c>
      <c r="F269" s="20">
        <f>F270</f>
        <v>14.8</v>
      </c>
      <c r="G269" s="20">
        <f t="shared" si="105"/>
        <v>0</v>
      </c>
      <c r="H269" s="20">
        <f t="shared" si="105"/>
        <v>14.8</v>
      </c>
    </row>
    <row r="270" spans="1:8" ht="22.5" x14ac:dyDescent="0.2">
      <c r="A270" s="18" t="s">
        <v>30</v>
      </c>
      <c r="B270" s="10">
        <v>5</v>
      </c>
      <c r="C270" s="10">
        <v>2</v>
      </c>
      <c r="D270" s="23" t="s">
        <v>170</v>
      </c>
      <c r="E270" s="23">
        <v>244</v>
      </c>
      <c r="F270" s="20">
        <v>14.8</v>
      </c>
      <c r="G270" s="36"/>
      <c r="H270" s="36">
        <f>F270+G270</f>
        <v>14.8</v>
      </c>
    </row>
    <row r="271" spans="1:8" ht="24" customHeight="1" x14ac:dyDescent="0.2">
      <c r="A271" s="8" t="s">
        <v>82</v>
      </c>
      <c r="B271" s="10">
        <v>5</v>
      </c>
      <c r="C271" s="10">
        <v>2</v>
      </c>
      <c r="D271" s="23" t="s">
        <v>171</v>
      </c>
      <c r="E271" s="23" t="s">
        <v>38</v>
      </c>
      <c r="F271" s="20">
        <f>F272</f>
        <v>40</v>
      </c>
      <c r="G271" s="20">
        <f t="shared" ref="G271:H275" si="106">G272</f>
        <v>0</v>
      </c>
      <c r="H271" s="20">
        <f t="shared" si="106"/>
        <v>40</v>
      </c>
    </row>
    <row r="272" spans="1:8" ht="27.75" customHeight="1" x14ac:dyDescent="0.2">
      <c r="A272" s="8" t="s">
        <v>108</v>
      </c>
      <c r="B272" s="10">
        <v>5</v>
      </c>
      <c r="C272" s="10">
        <v>2</v>
      </c>
      <c r="D272" s="23" t="s">
        <v>172</v>
      </c>
      <c r="E272" s="23" t="s">
        <v>38</v>
      </c>
      <c r="F272" s="20">
        <f>F273</f>
        <v>40</v>
      </c>
      <c r="G272" s="20">
        <f t="shared" si="106"/>
        <v>0</v>
      </c>
      <c r="H272" s="20">
        <f t="shared" si="106"/>
        <v>40</v>
      </c>
    </row>
    <row r="273" spans="1:8" ht="27.75" customHeight="1" x14ac:dyDescent="0.2">
      <c r="A273" s="8" t="s">
        <v>69</v>
      </c>
      <c r="B273" s="10">
        <v>5</v>
      </c>
      <c r="C273" s="10">
        <v>2</v>
      </c>
      <c r="D273" s="23" t="s">
        <v>173</v>
      </c>
      <c r="E273" s="23" t="s">
        <v>21</v>
      </c>
      <c r="F273" s="20">
        <f>F274</f>
        <v>40</v>
      </c>
      <c r="G273" s="20">
        <f t="shared" si="106"/>
        <v>0</v>
      </c>
      <c r="H273" s="20">
        <f t="shared" si="106"/>
        <v>40</v>
      </c>
    </row>
    <row r="274" spans="1:8" ht="27.75" customHeight="1" x14ac:dyDescent="0.2">
      <c r="A274" s="3" t="s">
        <v>138</v>
      </c>
      <c r="B274" s="10">
        <v>5</v>
      </c>
      <c r="C274" s="10">
        <v>2</v>
      </c>
      <c r="D274" s="23" t="s">
        <v>173</v>
      </c>
      <c r="E274" s="23" t="s">
        <v>39</v>
      </c>
      <c r="F274" s="20">
        <f>F275</f>
        <v>40</v>
      </c>
      <c r="G274" s="20">
        <f t="shared" si="106"/>
        <v>0</v>
      </c>
      <c r="H274" s="20">
        <f t="shared" si="106"/>
        <v>40</v>
      </c>
    </row>
    <row r="275" spans="1:8" ht="27.75" customHeight="1" x14ac:dyDescent="0.2">
      <c r="A275" s="3" t="s">
        <v>40</v>
      </c>
      <c r="B275" s="10">
        <v>5</v>
      </c>
      <c r="C275" s="10">
        <v>2</v>
      </c>
      <c r="D275" s="23" t="s">
        <v>173</v>
      </c>
      <c r="E275" s="23" t="s">
        <v>41</v>
      </c>
      <c r="F275" s="20">
        <f>F276</f>
        <v>40</v>
      </c>
      <c r="G275" s="20">
        <f t="shared" si="106"/>
        <v>0</v>
      </c>
      <c r="H275" s="20">
        <f t="shared" si="106"/>
        <v>40</v>
      </c>
    </row>
    <row r="276" spans="1:8" ht="22.5" x14ac:dyDescent="0.2">
      <c r="A276" s="18" t="s">
        <v>30</v>
      </c>
      <c r="B276" s="10">
        <v>5</v>
      </c>
      <c r="C276" s="10">
        <v>2</v>
      </c>
      <c r="D276" s="23" t="s">
        <v>173</v>
      </c>
      <c r="E276" s="23">
        <v>244</v>
      </c>
      <c r="F276" s="20">
        <v>40</v>
      </c>
      <c r="G276" s="36"/>
      <c r="H276" s="36">
        <f>F276+G276</f>
        <v>40</v>
      </c>
    </row>
    <row r="277" spans="1:8" ht="11.25" customHeight="1" x14ac:dyDescent="0.2">
      <c r="A277" s="4" t="s">
        <v>18</v>
      </c>
      <c r="B277" s="10">
        <v>5</v>
      </c>
      <c r="C277" s="10">
        <v>3</v>
      </c>
      <c r="D277" s="23" t="s">
        <v>38</v>
      </c>
      <c r="E277" s="23" t="s">
        <v>38</v>
      </c>
      <c r="F277" s="20">
        <f>F278+F289</f>
        <v>2075</v>
      </c>
      <c r="G277" s="20">
        <f>G278+G289</f>
        <v>0</v>
      </c>
      <c r="H277" s="20">
        <f>H278+H289</f>
        <v>2075</v>
      </c>
    </row>
    <row r="278" spans="1:8" ht="22.5" customHeight="1" x14ac:dyDescent="0.2">
      <c r="A278" s="4" t="s">
        <v>241</v>
      </c>
      <c r="B278" s="10">
        <v>5</v>
      </c>
      <c r="C278" s="10">
        <v>3</v>
      </c>
      <c r="D278" s="23" t="s">
        <v>143</v>
      </c>
      <c r="E278" s="23"/>
      <c r="F278" s="20">
        <f>F279</f>
        <v>0</v>
      </c>
      <c r="G278" s="20">
        <f t="shared" ref="G278:H279" si="107">G279</f>
        <v>0</v>
      </c>
      <c r="H278" s="20">
        <f t="shared" si="107"/>
        <v>0</v>
      </c>
    </row>
    <row r="279" spans="1:8" ht="11.25" customHeight="1" x14ac:dyDescent="0.2">
      <c r="A279" s="4" t="s">
        <v>96</v>
      </c>
      <c r="B279" s="10">
        <v>5</v>
      </c>
      <c r="C279" s="10">
        <v>3</v>
      </c>
      <c r="D279" s="23" t="s">
        <v>145</v>
      </c>
      <c r="E279" s="23"/>
      <c r="F279" s="20">
        <f>F280</f>
        <v>0</v>
      </c>
      <c r="G279" s="20">
        <f t="shared" si="107"/>
        <v>0</v>
      </c>
      <c r="H279" s="20">
        <f t="shared" si="107"/>
        <v>0</v>
      </c>
    </row>
    <row r="280" spans="1:8" ht="24.75" customHeight="1" x14ac:dyDescent="0.2">
      <c r="A280" s="4" t="s">
        <v>97</v>
      </c>
      <c r="B280" s="10">
        <v>5</v>
      </c>
      <c r="C280" s="10">
        <v>3</v>
      </c>
      <c r="D280" s="23" t="s">
        <v>146</v>
      </c>
      <c r="E280" s="23"/>
      <c r="F280" s="20">
        <f>+F281</f>
        <v>0</v>
      </c>
      <c r="G280" s="20">
        <f t="shared" ref="G280:H280" si="108">+G281</f>
        <v>0</v>
      </c>
      <c r="H280" s="20">
        <f t="shared" si="108"/>
        <v>0</v>
      </c>
    </row>
    <row r="281" spans="1:8" ht="24.75" customHeight="1" x14ac:dyDescent="0.2">
      <c r="A281" s="3" t="s">
        <v>195</v>
      </c>
      <c r="B281" s="10">
        <v>5</v>
      </c>
      <c r="C281" s="10">
        <v>3</v>
      </c>
      <c r="D281" s="23" t="s">
        <v>196</v>
      </c>
      <c r="E281" s="25"/>
      <c r="F281" s="20">
        <f>F282+F286</f>
        <v>0</v>
      </c>
      <c r="G281" s="20">
        <f t="shared" ref="G281:H281" si="109">G282+G286</f>
        <v>0</v>
      </c>
      <c r="H281" s="20">
        <f t="shared" si="109"/>
        <v>0</v>
      </c>
    </row>
    <row r="282" spans="1:8" ht="31.5" customHeight="1" x14ac:dyDescent="0.2">
      <c r="A282" s="3" t="s">
        <v>42</v>
      </c>
      <c r="B282" s="10">
        <v>5</v>
      </c>
      <c r="C282" s="10">
        <v>3</v>
      </c>
      <c r="D282" s="23" t="s">
        <v>196</v>
      </c>
      <c r="E282" s="25">
        <v>100</v>
      </c>
      <c r="F282" s="20">
        <f>F283</f>
        <v>0</v>
      </c>
      <c r="G282" s="20">
        <f t="shared" ref="G282:H282" si="110">G283</f>
        <v>0</v>
      </c>
      <c r="H282" s="20">
        <f t="shared" si="110"/>
        <v>0</v>
      </c>
    </row>
    <row r="283" spans="1:8" ht="24.75" customHeight="1" x14ac:dyDescent="0.2">
      <c r="A283" s="3" t="s">
        <v>44</v>
      </c>
      <c r="B283" s="10">
        <v>5</v>
      </c>
      <c r="C283" s="10">
        <v>3</v>
      </c>
      <c r="D283" s="23" t="s">
        <v>196</v>
      </c>
      <c r="E283" s="25">
        <v>110</v>
      </c>
      <c r="F283" s="20">
        <f>F284+F285</f>
        <v>0</v>
      </c>
      <c r="G283" s="20">
        <f t="shared" ref="G283:H283" si="111">G284+G285</f>
        <v>0</v>
      </c>
      <c r="H283" s="20">
        <f t="shared" si="111"/>
        <v>0</v>
      </c>
    </row>
    <row r="284" spans="1:8" ht="24.75" customHeight="1" x14ac:dyDescent="0.2">
      <c r="A284" s="3" t="s">
        <v>114</v>
      </c>
      <c r="B284" s="10">
        <v>5</v>
      </c>
      <c r="C284" s="10">
        <v>3</v>
      </c>
      <c r="D284" s="23" t="s">
        <v>196</v>
      </c>
      <c r="E284" s="23" t="s">
        <v>197</v>
      </c>
      <c r="F284" s="20">
        <v>0</v>
      </c>
      <c r="G284" s="20"/>
      <c r="H284" s="20">
        <f>F284+G284</f>
        <v>0</v>
      </c>
    </row>
    <row r="285" spans="1:8" ht="39" customHeight="1" x14ac:dyDescent="0.2">
      <c r="A285" s="3" t="s">
        <v>116</v>
      </c>
      <c r="B285" s="10">
        <v>5</v>
      </c>
      <c r="C285" s="10">
        <v>3</v>
      </c>
      <c r="D285" s="23" t="s">
        <v>196</v>
      </c>
      <c r="E285" s="23" t="s">
        <v>198</v>
      </c>
      <c r="F285" s="20">
        <v>0</v>
      </c>
      <c r="G285" s="20"/>
      <c r="H285" s="20">
        <f>F285+G285</f>
        <v>0</v>
      </c>
    </row>
    <row r="286" spans="1:8" ht="24.75" customHeight="1" x14ac:dyDescent="0.2">
      <c r="A286" s="3" t="s">
        <v>138</v>
      </c>
      <c r="B286" s="10">
        <v>5</v>
      </c>
      <c r="C286" s="10">
        <v>3</v>
      </c>
      <c r="D286" s="23" t="s">
        <v>196</v>
      </c>
      <c r="E286" s="25">
        <v>200</v>
      </c>
      <c r="F286" s="20">
        <f>F287</f>
        <v>0</v>
      </c>
      <c r="G286" s="20">
        <f t="shared" ref="G286:H287" si="112">G287</f>
        <v>0</v>
      </c>
      <c r="H286" s="20">
        <f t="shared" si="112"/>
        <v>0</v>
      </c>
    </row>
    <row r="287" spans="1:8" ht="24.75" customHeight="1" x14ac:dyDescent="0.2">
      <c r="A287" s="3" t="s">
        <v>40</v>
      </c>
      <c r="B287" s="10">
        <v>5</v>
      </c>
      <c r="C287" s="10">
        <v>3</v>
      </c>
      <c r="D287" s="23" t="s">
        <v>196</v>
      </c>
      <c r="E287" s="25">
        <v>240</v>
      </c>
      <c r="F287" s="20">
        <f>F288</f>
        <v>0</v>
      </c>
      <c r="G287" s="20">
        <f t="shared" si="112"/>
        <v>0</v>
      </c>
      <c r="H287" s="20">
        <f t="shared" si="112"/>
        <v>0</v>
      </c>
    </row>
    <row r="288" spans="1:8" ht="24.75" customHeight="1" x14ac:dyDescent="0.2">
      <c r="A288" s="18" t="s">
        <v>30</v>
      </c>
      <c r="B288" s="10">
        <v>5</v>
      </c>
      <c r="C288" s="10">
        <v>3</v>
      </c>
      <c r="D288" s="23" t="s">
        <v>196</v>
      </c>
      <c r="E288" s="23" t="s">
        <v>199</v>
      </c>
      <c r="F288" s="20">
        <v>0</v>
      </c>
      <c r="G288" s="20"/>
      <c r="H288" s="20">
        <f>F288+G288</f>
        <v>0</v>
      </c>
    </row>
    <row r="289" spans="1:8" ht="22.5" customHeight="1" x14ac:dyDescent="0.2">
      <c r="A289" s="8" t="s">
        <v>238</v>
      </c>
      <c r="B289" s="10">
        <v>5</v>
      </c>
      <c r="C289" s="10">
        <v>3</v>
      </c>
      <c r="D289" s="23">
        <v>2400000000</v>
      </c>
      <c r="E289" s="23" t="s">
        <v>38</v>
      </c>
      <c r="F289" s="20">
        <f>F290+F303+F308+F313</f>
        <v>2075</v>
      </c>
      <c r="G289" s="20">
        <f>G290+G303+G308+G313</f>
        <v>0</v>
      </c>
      <c r="H289" s="20">
        <f>H290+H303+H308+H313</f>
        <v>2075</v>
      </c>
    </row>
    <row r="290" spans="1:8" ht="23.25" customHeight="1" x14ac:dyDescent="0.2">
      <c r="A290" s="8" t="s">
        <v>83</v>
      </c>
      <c r="B290" s="10">
        <v>5</v>
      </c>
      <c r="C290" s="10">
        <v>3</v>
      </c>
      <c r="D290" s="23">
        <v>2400100000</v>
      </c>
      <c r="E290" s="23" t="s">
        <v>38</v>
      </c>
      <c r="F290" s="20">
        <f>F299+F291+F295</f>
        <v>1476</v>
      </c>
      <c r="G290" s="20">
        <f t="shared" ref="G290:H290" si="113">G299+G291+G295</f>
        <v>0</v>
      </c>
      <c r="H290" s="20">
        <f t="shared" si="113"/>
        <v>1476</v>
      </c>
    </row>
    <row r="291" spans="1:8" ht="23.25" customHeight="1" x14ac:dyDescent="0.2">
      <c r="A291" s="8" t="s">
        <v>251</v>
      </c>
      <c r="B291" s="10">
        <v>5</v>
      </c>
      <c r="C291" s="10">
        <v>3</v>
      </c>
      <c r="D291" s="23" t="s">
        <v>248</v>
      </c>
      <c r="E291" s="23" t="s">
        <v>21</v>
      </c>
      <c r="F291" s="20">
        <f t="shared" ref="F291:H293" si="114">F292</f>
        <v>500</v>
      </c>
      <c r="G291" s="20">
        <f t="shared" si="114"/>
        <v>0</v>
      </c>
      <c r="H291" s="20">
        <f t="shared" si="114"/>
        <v>500</v>
      </c>
    </row>
    <row r="292" spans="1:8" ht="23.25" customHeight="1" x14ac:dyDescent="0.2">
      <c r="A292" s="3" t="s">
        <v>138</v>
      </c>
      <c r="B292" s="10">
        <v>5</v>
      </c>
      <c r="C292" s="10">
        <v>3</v>
      </c>
      <c r="D292" s="23" t="s">
        <v>248</v>
      </c>
      <c r="E292" s="23" t="s">
        <v>39</v>
      </c>
      <c r="F292" s="20">
        <f t="shared" si="114"/>
        <v>500</v>
      </c>
      <c r="G292" s="20">
        <f t="shared" si="114"/>
        <v>0</v>
      </c>
      <c r="H292" s="20">
        <f t="shared" si="114"/>
        <v>500</v>
      </c>
    </row>
    <row r="293" spans="1:8" ht="23.25" customHeight="1" x14ac:dyDescent="0.2">
      <c r="A293" s="3" t="s">
        <v>40</v>
      </c>
      <c r="B293" s="10">
        <v>5</v>
      </c>
      <c r="C293" s="10">
        <v>3</v>
      </c>
      <c r="D293" s="23" t="s">
        <v>248</v>
      </c>
      <c r="E293" s="23" t="s">
        <v>41</v>
      </c>
      <c r="F293" s="20">
        <f t="shared" si="114"/>
        <v>500</v>
      </c>
      <c r="G293" s="20">
        <f t="shared" si="114"/>
        <v>0</v>
      </c>
      <c r="H293" s="20">
        <f t="shared" si="114"/>
        <v>500</v>
      </c>
    </row>
    <row r="294" spans="1:8" ht="23.25" customHeight="1" x14ac:dyDescent="0.2">
      <c r="A294" s="18" t="s">
        <v>30</v>
      </c>
      <c r="B294" s="10">
        <v>5</v>
      </c>
      <c r="C294" s="10">
        <v>3</v>
      </c>
      <c r="D294" s="23" t="s">
        <v>248</v>
      </c>
      <c r="E294" s="23" t="s">
        <v>199</v>
      </c>
      <c r="F294" s="20">
        <v>500</v>
      </c>
      <c r="G294" s="20"/>
      <c r="H294" s="20">
        <f>F294+G294</f>
        <v>500</v>
      </c>
    </row>
    <row r="295" spans="1:8" ht="23.25" customHeight="1" x14ac:dyDescent="0.2">
      <c r="A295" s="8" t="s">
        <v>250</v>
      </c>
      <c r="B295" s="10">
        <v>5</v>
      </c>
      <c r="C295" s="10">
        <v>3</v>
      </c>
      <c r="D295" s="23" t="s">
        <v>249</v>
      </c>
      <c r="E295" s="23" t="s">
        <v>21</v>
      </c>
      <c r="F295" s="20">
        <f t="shared" ref="F295:H297" si="115">F296</f>
        <v>500</v>
      </c>
      <c r="G295" s="20">
        <f t="shared" si="115"/>
        <v>0</v>
      </c>
      <c r="H295" s="20">
        <f t="shared" si="115"/>
        <v>500</v>
      </c>
    </row>
    <row r="296" spans="1:8" ht="23.25" customHeight="1" x14ac:dyDescent="0.2">
      <c r="A296" s="3" t="s">
        <v>138</v>
      </c>
      <c r="B296" s="10">
        <v>5</v>
      </c>
      <c r="C296" s="10">
        <v>3</v>
      </c>
      <c r="D296" s="23" t="s">
        <v>249</v>
      </c>
      <c r="E296" s="23" t="s">
        <v>39</v>
      </c>
      <c r="F296" s="20">
        <f t="shared" si="115"/>
        <v>500</v>
      </c>
      <c r="G296" s="20">
        <f t="shared" si="115"/>
        <v>0</v>
      </c>
      <c r="H296" s="20">
        <f t="shared" si="115"/>
        <v>500</v>
      </c>
    </row>
    <row r="297" spans="1:8" ht="23.25" customHeight="1" x14ac:dyDescent="0.2">
      <c r="A297" s="3" t="s">
        <v>40</v>
      </c>
      <c r="B297" s="10">
        <v>5</v>
      </c>
      <c r="C297" s="10">
        <v>3</v>
      </c>
      <c r="D297" s="23" t="s">
        <v>249</v>
      </c>
      <c r="E297" s="23" t="s">
        <v>41</v>
      </c>
      <c r="F297" s="20">
        <f t="shared" si="115"/>
        <v>500</v>
      </c>
      <c r="G297" s="20">
        <f t="shared" si="115"/>
        <v>0</v>
      </c>
      <c r="H297" s="20">
        <f t="shared" si="115"/>
        <v>500</v>
      </c>
    </row>
    <row r="298" spans="1:8" ht="23.25" customHeight="1" x14ac:dyDescent="0.2">
      <c r="A298" s="18" t="s">
        <v>30</v>
      </c>
      <c r="B298" s="10">
        <v>5</v>
      </c>
      <c r="C298" s="10">
        <v>3</v>
      </c>
      <c r="D298" s="23" t="s">
        <v>249</v>
      </c>
      <c r="E298" s="23" t="s">
        <v>199</v>
      </c>
      <c r="F298" s="20">
        <v>500</v>
      </c>
      <c r="G298" s="20"/>
      <c r="H298" s="20">
        <f>F298+G298</f>
        <v>500</v>
      </c>
    </row>
    <row r="299" spans="1:8" ht="27.75" customHeight="1" x14ac:dyDescent="0.2">
      <c r="A299" s="8" t="s">
        <v>69</v>
      </c>
      <c r="B299" s="10">
        <v>5</v>
      </c>
      <c r="C299" s="10">
        <v>3</v>
      </c>
      <c r="D299" s="23">
        <v>2400199990</v>
      </c>
      <c r="E299" s="23" t="s">
        <v>21</v>
      </c>
      <c r="F299" s="20">
        <f>F300</f>
        <v>476</v>
      </c>
      <c r="G299" s="20">
        <f t="shared" ref="G299:H301" si="116">G300</f>
        <v>0</v>
      </c>
      <c r="H299" s="20">
        <f t="shared" si="116"/>
        <v>476</v>
      </c>
    </row>
    <row r="300" spans="1:8" ht="27.75" customHeight="1" x14ac:dyDescent="0.2">
      <c r="A300" s="3" t="s">
        <v>138</v>
      </c>
      <c r="B300" s="10">
        <v>5</v>
      </c>
      <c r="C300" s="10">
        <v>3</v>
      </c>
      <c r="D300" s="23">
        <v>2400199990</v>
      </c>
      <c r="E300" s="23" t="s">
        <v>39</v>
      </c>
      <c r="F300" s="20">
        <f>F301</f>
        <v>476</v>
      </c>
      <c r="G300" s="20">
        <f t="shared" si="116"/>
        <v>0</v>
      </c>
      <c r="H300" s="20">
        <f t="shared" si="116"/>
        <v>476</v>
      </c>
    </row>
    <row r="301" spans="1:8" ht="27.75" customHeight="1" x14ac:dyDescent="0.2">
      <c r="A301" s="3" t="s">
        <v>40</v>
      </c>
      <c r="B301" s="10">
        <v>5</v>
      </c>
      <c r="C301" s="10">
        <v>3</v>
      </c>
      <c r="D301" s="23">
        <v>2400199990</v>
      </c>
      <c r="E301" s="23" t="s">
        <v>41</v>
      </c>
      <c r="F301" s="20">
        <f>F302</f>
        <v>476</v>
      </c>
      <c r="G301" s="20">
        <f t="shared" si="116"/>
        <v>0</v>
      </c>
      <c r="H301" s="20">
        <f t="shared" si="116"/>
        <v>476</v>
      </c>
    </row>
    <row r="302" spans="1:8" ht="22.5" x14ac:dyDescent="0.2">
      <c r="A302" s="18" t="s">
        <v>30</v>
      </c>
      <c r="B302" s="10">
        <v>5</v>
      </c>
      <c r="C302" s="10">
        <v>3</v>
      </c>
      <c r="D302" s="23">
        <v>2400199990</v>
      </c>
      <c r="E302" s="23">
        <v>244</v>
      </c>
      <c r="F302" s="20">
        <v>476</v>
      </c>
      <c r="G302" s="36"/>
      <c r="H302" s="36">
        <f>F302+G302</f>
        <v>476</v>
      </c>
    </row>
    <row r="303" spans="1:8" ht="35.25" customHeight="1" x14ac:dyDescent="0.2">
      <c r="A303" s="8" t="s">
        <v>84</v>
      </c>
      <c r="B303" s="10">
        <v>5</v>
      </c>
      <c r="C303" s="10">
        <v>3</v>
      </c>
      <c r="D303" s="23">
        <v>2400200000</v>
      </c>
      <c r="E303" s="23" t="s">
        <v>38</v>
      </c>
      <c r="F303" s="20">
        <f>F304</f>
        <v>50</v>
      </c>
      <c r="G303" s="20">
        <f t="shared" ref="G303:H306" si="117">G304</f>
        <v>0</v>
      </c>
      <c r="H303" s="20">
        <f t="shared" si="117"/>
        <v>50</v>
      </c>
    </row>
    <row r="304" spans="1:8" ht="25.5" customHeight="1" x14ac:dyDescent="0.2">
      <c r="A304" s="8" t="s">
        <v>69</v>
      </c>
      <c r="B304" s="10">
        <v>5</v>
      </c>
      <c r="C304" s="10">
        <v>3</v>
      </c>
      <c r="D304" s="23">
        <v>2400299990</v>
      </c>
      <c r="E304" s="23" t="s">
        <v>21</v>
      </c>
      <c r="F304" s="20">
        <f>F305</f>
        <v>50</v>
      </c>
      <c r="G304" s="20">
        <f t="shared" si="117"/>
        <v>0</v>
      </c>
      <c r="H304" s="20">
        <f t="shared" si="117"/>
        <v>50</v>
      </c>
    </row>
    <row r="305" spans="1:8" ht="25.5" customHeight="1" x14ac:dyDescent="0.2">
      <c r="A305" s="3" t="s">
        <v>138</v>
      </c>
      <c r="B305" s="10">
        <v>5</v>
      </c>
      <c r="C305" s="10">
        <v>3</v>
      </c>
      <c r="D305" s="23">
        <v>2400299990</v>
      </c>
      <c r="E305" s="23" t="s">
        <v>39</v>
      </c>
      <c r="F305" s="20">
        <f>F306</f>
        <v>50</v>
      </c>
      <c r="G305" s="20">
        <f t="shared" si="117"/>
        <v>0</v>
      </c>
      <c r="H305" s="20">
        <f t="shared" si="117"/>
        <v>50</v>
      </c>
    </row>
    <row r="306" spans="1:8" ht="25.5" customHeight="1" x14ac:dyDescent="0.2">
      <c r="A306" s="3" t="s">
        <v>40</v>
      </c>
      <c r="B306" s="10">
        <v>5</v>
      </c>
      <c r="C306" s="10">
        <v>3</v>
      </c>
      <c r="D306" s="23">
        <v>2400299990</v>
      </c>
      <c r="E306" s="23" t="s">
        <v>41</v>
      </c>
      <c r="F306" s="20">
        <f>F307</f>
        <v>50</v>
      </c>
      <c r="G306" s="20">
        <f t="shared" si="117"/>
        <v>0</v>
      </c>
      <c r="H306" s="20">
        <f t="shared" si="117"/>
        <v>50</v>
      </c>
    </row>
    <row r="307" spans="1:8" ht="22.5" x14ac:dyDescent="0.2">
      <c r="A307" s="18" t="s">
        <v>30</v>
      </c>
      <c r="B307" s="10">
        <v>5</v>
      </c>
      <c r="C307" s="10">
        <v>3</v>
      </c>
      <c r="D307" s="23">
        <v>2400299990</v>
      </c>
      <c r="E307" s="23">
        <v>244</v>
      </c>
      <c r="F307" s="20">
        <v>50</v>
      </c>
      <c r="G307" s="36"/>
      <c r="H307" s="36">
        <f>F307+G307</f>
        <v>50</v>
      </c>
    </row>
    <row r="308" spans="1:8" ht="22.5" customHeight="1" x14ac:dyDescent="0.2">
      <c r="A308" s="3" t="s">
        <v>85</v>
      </c>
      <c r="B308" s="10">
        <v>5</v>
      </c>
      <c r="C308" s="10">
        <v>3</v>
      </c>
      <c r="D308" s="23">
        <v>2400300000</v>
      </c>
      <c r="E308" s="23"/>
      <c r="F308" s="20">
        <f>F309</f>
        <v>0</v>
      </c>
      <c r="G308" s="20">
        <f t="shared" ref="G308:H311" si="118">G309</f>
        <v>0</v>
      </c>
      <c r="H308" s="20">
        <f t="shared" si="118"/>
        <v>0</v>
      </c>
    </row>
    <row r="309" spans="1:8" ht="22.5" customHeight="1" x14ac:dyDescent="0.2">
      <c r="A309" s="3" t="s">
        <v>69</v>
      </c>
      <c r="B309" s="10">
        <v>5</v>
      </c>
      <c r="C309" s="10">
        <v>3</v>
      </c>
      <c r="D309" s="23">
        <v>2400399990</v>
      </c>
      <c r="E309" s="23" t="s">
        <v>21</v>
      </c>
      <c r="F309" s="20">
        <f>F310</f>
        <v>0</v>
      </c>
      <c r="G309" s="20">
        <f t="shared" si="118"/>
        <v>0</v>
      </c>
      <c r="H309" s="20">
        <f t="shared" si="118"/>
        <v>0</v>
      </c>
    </row>
    <row r="310" spans="1:8" ht="22.5" customHeight="1" x14ac:dyDescent="0.2">
      <c r="A310" s="3" t="s">
        <v>138</v>
      </c>
      <c r="B310" s="10">
        <v>5</v>
      </c>
      <c r="C310" s="10">
        <v>3</v>
      </c>
      <c r="D310" s="23">
        <v>2400399990</v>
      </c>
      <c r="E310" s="23" t="s">
        <v>39</v>
      </c>
      <c r="F310" s="20">
        <f>F311</f>
        <v>0</v>
      </c>
      <c r="G310" s="20">
        <f t="shared" si="118"/>
        <v>0</v>
      </c>
      <c r="H310" s="20">
        <f t="shared" si="118"/>
        <v>0</v>
      </c>
    </row>
    <row r="311" spans="1:8" ht="22.5" customHeight="1" x14ac:dyDescent="0.2">
      <c r="A311" s="3" t="s">
        <v>40</v>
      </c>
      <c r="B311" s="10">
        <v>5</v>
      </c>
      <c r="C311" s="10">
        <v>3</v>
      </c>
      <c r="D311" s="23">
        <v>2400399990</v>
      </c>
      <c r="E311" s="23" t="s">
        <v>41</v>
      </c>
      <c r="F311" s="20">
        <f>F312</f>
        <v>0</v>
      </c>
      <c r="G311" s="20">
        <f t="shared" si="118"/>
        <v>0</v>
      </c>
      <c r="H311" s="20">
        <f t="shared" si="118"/>
        <v>0</v>
      </c>
    </row>
    <row r="312" spans="1:8" ht="22.5" x14ac:dyDescent="0.2">
      <c r="A312" s="18" t="s">
        <v>30</v>
      </c>
      <c r="B312" s="10">
        <v>5</v>
      </c>
      <c r="C312" s="10">
        <v>3</v>
      </c>
      <c r="D312" s="23">
        <v>2400399990</v>
      </c>
      <c r="E312" s="23">
        <v>244</v>
      </c>
      <c r="F312" s="20">
        <v>0</v>
      </c>
      <c r="G312" s="36"/>
      <c r="H312" s="36">
        <f>F312+G312</f>
        <v>0</v>
      </c>
    </row>
    <row r="313" spans="1:8" ht="28.5" customHeight="1" x14ac:dyDescent="0.2">
      <c r="A313" s="3" t="s">
        <v>189</v>
      </c>
      <c r="B313" s="10">
        <v>5</v>
      </c>
      <c r="C313" s="10">
        <v>3</v>
      </c>
      <c r="D313" s="23" t="s">
        <v>187</v>
      </c>
      <c r="E313" s="23"/>
      <c r="F313" s="20">
        <f>F314</f>
        <v>549</v>
      </c>
      <c r="G313" s="20">
        <f t="shared" ref="G313:H316" si="119">G314</f>
        <v>0</v>
      </c>
      <c r="H313" s="20">
        <f t="shared" si="119"/>
        <v>549</v>
      </c>
    </row>
    <row r="314" spans="1:8" ht="22.5" customHeight="1" x14ac:dyDescent="0.2">
      <c r="A314" s="3" t="s">
        <v>69</v>
      </c>
      <c r="B314" s="10">
        <v>5</v>
      </c>
      <c r="C314" s="10">
        <v>3</v>
      </c>
      <c r="D314" s="23" t="s">
        <v>188</v>
      </c>
      <c r="E314" s="23" t="s">
        <v>21</v>
      </c>
      <c r="F314" s="20">
        <f>F315</f>
        <v>549</v>
      </c>
      <c r="G314" s="20">
        <f t="shared" si="119"/>
        <v>0</v>
      </c>
      <c r="H314" s="20">
        <f t="shared" si="119"/>
        <v>549</v>
      </c>
    </row>
    <row r="315" spans="1:8" ht="22.5" customHeight="1" x14ac:dyDescent="0.2">
      <c r="A315" s="3" t="s">
        <v>138</v>
      </c>
      <c r="B315" s="10">
        <v>5</v>
      </c>
      <c r="C315" s="10">
        <v>3</v>
      </c>
      <c r="D315" s="23" t="s">
        <v>188</v>
      </c>
      <c r="E315" s="23" t="s">
        <v>39</v>
      </c>
      <c r="F315" s="20">
        <f>F316</f>
        <v>549</v>
      </c>
      <c r="G315" s="20">
        <f t="shared" si="119"/>
        <v>0</v>
      </c>
      <c r="H315" s="20">
        <f t="shared" si="119"/>
        <v>549</v>
      </c>
    </row>
    <row r="316" spans="1:8" ht="22.5" customHeight="1" x14ac:dyDescent="0.2">
      <c r="A316" s="3" t="s">
        <v>40</v>
      </c>
      <c r="B316" s="10">
        <v>5</v>
      </c>
      <c r="C316" s="10">
        <v>3</v>
      </c>
      <c r="D316" s="23" t="s">
        <v>188</v>
      </c>
      <c r="E316" s="23" t="s">
        <v>41</v>
      </c>
      <c r="F316" s="20">
        <f>F317</f>
        <v>549</v>
      </c>
      <c r="G316" s="20">
        <f t="shared" si="119"/>
        <v>0</v>
      </c>
      <c r="H316" s="20">
        <f t="shared" si="119"/>
        <v>549</v>
      </c>
    </row>
    <row r="317" spans="1:8" ht="22.5" x14ac:dyDescent="0.2">
      <c r="A317" s="18" t="s">
        <v>30</v>
      </c>
      <c r="B317" s="10">
        <v>5</v>
      </c>
      <c r="C317" s="10">
        <v>3</v>
      </c>
      <c r="D317" s="23" t="s">
        <v>188</v>
      </c>
      <c r="E317" s="23">
        <v>244</v>
      </c>
      <c r="F317" s="20">
        <v>549</v>
      </c>
      <c r="G317" s="36"/>
      <c r="H317" s="36">
        <f>F317+G317</f>
        <v>549</v>
      </c>
    </row>
    <row r="318" spans="1:8" ht="11.25" customHeight="1" x14ac:dyDescent="0.2">
      <c r="A318" s="4" t="s">
        <v>26</v>
      </c>
      <c r="B318" s="10">
        <v>8</v>
      </c>
      <c r="C318" s="10">
        <v>0</v>
      </c>
      <c r="D318" s="23" t="s">
        <v>38</v>
      </c>
      <c r="E318" s="23" t="s">
        <v>38</v>
      </c>
      <c r="F318" s="20">
        <f>F319</f>
        <v>2539.9880000000003</v>
      </c>
      <c r="G318" s="20">
        <f t="shared" ref="G318:H319" si="120">G319</f>
        <v>104</v>
      </c>
      <c r="H318" s="20">
        <f t="shared" si="120"/>
        <v>2643.9880000000003</v>
      </c>
    </row>
    <row r="319" spans="1:8" ht="11.25" customHeight="1" x14ac:dyDescent="0.2">
      <c r="A319" s="4" t="s">
        <v>19</v>
      </c>
      <c r="B319" s="10">
        <v>8</v>
      </c>
      <c r="C319" s="10">
        <v>1</v>
      </c>
      <c r="D319" s="23" t="s">
        <v>38</v>
      </c>
      <c r="E319" s="23" t="s">
        <v>38</v>
      </c>
      <c r="F319" s="20">
        <f>F320</f>
        <v>2539.9880000000003</v>
      </c>
      <c r="G319" s="20">
        <f t="shared" si="120"/>
        <v>104</v>
      </c>
      <c r="H319" s="20">
        <f t="shared" si="120"/>
        <v>2643.9880000000003</v>
      </c>
    </row>
    <row r="320" spans="1:8" ht="22.5" customHeight="1" x14ac:dyDescent="0.2">
      <c r="A320" s="8" t="s">
        <v>239</v>
      </c>
      <c r="B320" s="10">
        <v>8</v>
      </c>
      <c r="C320" s="10">
        <v>1</v>
      </c>
      <c r="D320" s="23" t="s">
        <v>148</v>
      </c>
      <c r="E320" s="23" t="s">
        <v>38</v>
      </c>
      <c r="F320" s="20">
        <f>F321+F344</f>
        <v>2539.9880000000003</v>
      </c>
      <c r="G320" s="20">
        <f t="shared" ref="G320:H320" si="121">G321+G344</f>
        <v>104</v>
      </c>
      <c r="H320" s="20">
        <f t="shared" si="121"/>
        <v>2643.9880000000003</v>
      </c>
    </row>
    <row r="321" spans="1:8" ht="42" customHeight="1" x14ac:dyDescent="0.2">
      <c r="A321" s="8" t="s">
        <v>86</v>
      </c>
      <c r="B321" s="10">
        <v>8</v>
      </c>
      <c r="C321" s="10">
        <v>1</v>
      </c>
      <c r="D321" s="23" t="s">
        <v>149</v>
      </c>
      <c r="E321" s="23" t="s">
        <v>38</v>
      </c>
      <c r="F321" s="20">
        <f>F322</f>
        <v>1714.4880000000001</v>
      </c>
      <c r="G321" s="20">
        <f t="shared" ref="G321:H321" si="122">G322</f>
        <v>0</v>
      </c>
      <c r="H321" s="20">
        <f t="shared" si="122"/>
        <v>1714.4880000000001</v>
      </c>
    </row>
    <row r="322" spans="1:8" ht="30" customHeight="1" x14ac:dyDescent="0.2">
      <c r="A322" s="8" t="s">
        <v>87</v>
      </c>
      <c r="B322" s="10">
        <v>8</v>
      </c>
      <c r="C322" s="10">
        <v>1</v>
      </c>
      <c r="D322" s="23" t="s">
        <v>150</v>
      </c>
      <c r="E322" s="23"/>
      <c r="F322" s="20">
        <f>F323+F332+F336+F340</f>
        <v>1714.4880000000001</v>
      </c>
      <c r="G322" s="20">
        <f t="shared" ref="G322:H322" si="123">G323+G332+G336+G340</f>
        <v>0</v>
      </c>
      <c r="H322" s="20">
        <f t="shared" si="123"/>
        <v>1714.4880000000001</v>
      </c>
    </row>
    <row r="323" spans="1:8" ht="37.5" customHeight="1" x14ac:dyDescent="0.2">
      <c r="A323" s="8" t="s">
        <v>66</v>
      </c>
      <c r="B323" s="10">
        <v>8</v>
      </c>
      <c r="C323" s="10">
        <v>1</v>
      </c>
      <c r="D323" s="23" t="s">
        <v>151</v>
      </c>
      <c r="E323" s="23" t="s">
        <v>21</v>
      </c>
      <c r="F323" s="20">
        <f>F324+F329</f>
        <v>1575.9880000000001</v>
      </c>
      <c r="G323" s="20">
        <f t="shared" ref="G323:H323" si="124">G324+G329</f>
        <v>0</v>
      </c>
      <c r="H323" s="20">
        <f t="shared" si="124"/>
        <v>1575.9880000000001</v>
      </c>
    </row>
    <row r="324" spans="1:8" ht="37.5" customHeight="1" x14ac:dyDescent="0.2">
      <c r="A324" s="5" t="s">
        <v>42</v>
      </c>
      <c r="B324" s="10">
        <v>8</v>
      </c>
      <c r="C324" s="10">
        <v>1</v>
      </c>
      <c r="D324" s="23" t="s">
        <v>151</v>
      </c>
      <c r="E324" s="23" t="s">
        <v>43</v>
      </c>
      <c r="F324" s="20">
        <f>F325</f>
        <v>1288.7</v>
      </c>
      <c r="G324" s="20">
        <f t="shared" ref="G324:H324" si="125">G325</f>
        <v>0</v>
      </c>
      <c r="H324" s="20">
        <f t="shared" si="125"/>
        <v>1288.7</v>
      </c>
    </row>
    <row r="325" spans="1:8" ht="37.5" customHeight="1" x14ac:dyDescent="0.2">
      <c r="A325" s="8" t="s">
        <v>44</v>
      </c>
      <c r="B325" s="10">
        <v>8</v>
      </c>
      <c r="C325" s="10">
        <v>1</v>
      </c>
      <c r="D325" s="23" t="s">
        <v>151</v>
      </c>
      <c r="E325" s="23" t="s">
        <v>45</v>
      </c>
      <c r="F325" s="20">
        <f>F326+F327+F328</f>
        <v>1288.7</v>
      </c>
      <c r="G325" s="20">
        <f t="shared" ref="G325:H325" si="126">G326+G327+G328</f>
        <v>0</v>
      </c>
      <c r="H325" s="20">
        <f t="shared" si="126"/>
        <v>1288.7</v>
      </c>
    </row>
    <row r="326" spans="1:8" ht="45.75" customHeight="1" x14ac:dyDescent="0.2">
      <c r="A326" s="3" t="s">
        <v>114</v>
      </c>
      <c r="B326" s="10">
        <v>8</v>
      </c>
      <c r="C326" s="10">
        <v>1</v>
      </c>
      <c r="D326" s="23" t="s">
        <v>151</v>
      </c>
      <c r="E326" s="23">
        <v>111</v>
      </c>
      <c r="F326" s="20">
        <v>940.7</v>
      </c>
      <c r="G326" s="36"/>
      <c r="H326" s="36">
        <f t="shared" ref="H326:H328" si="127">F326+G326</f>
        <v>940.7</v>
      </c>
    </row>
    <row r="327" spans="1:8" ht="30" customHeight="1" x14ac:dyDescent="0.2">
      <c r="A327" s="3" t="s">
        <v>33</v>
      </c>
      <c r="B327" s="10">
        <v>8</v>
      </c>
      <c r="C327" s="10">
        <v>1</v>
      </c>
      <c r="D327" s="23" t="s">
        <v>151</v>
      </c>
      <c r="E327" s="23">
        <v>112</v>
      </c>
      <c r="F327" s="20">
        <v>65</v>
      </c>
      <c r="G327" s="36"/>
      <c r="H327" s="36">
        <f t="shared" si="127"/>
        <v>65</v>
      </c>
    </row>
    <row r="328" spans="1:8" ht="30" customHeight="1" x14ac:dyDescent="0.2">
      <c r="A328" s="3" t="s">
        <v>116</v>
      </c>
      <c r="B328" s="10">
        <v>8</v>
      </c>
      <c r="C328" s="10">
        <v>1</v>
      </c>
      <c r="D328" s="23" t="s">
        <v>151</v>
      </c>
      <c r="E328" s="23">
        <v>119</v>
      </c>
      <c r="F328" s="20">
        <v>283</v>
      </c>
      <c r="G328" s="36"/>
      <c r="H328" s="36">
        <f t="shared" si="127"/>
        <v>283</v>
      </c>
    </row>
    <row r="329" spans="1:8" ht="30" customHeight="1" x14ac:dyDescent="0.2">
      <c r="A329" s="3" t="s">
        <v>138</v>
      </c>
      <c r="B329" s="10">
        <v>8</v>
      </c>
      <c r="C329" s="10">
        <v>1</v>
      </c>
      <c r="D329" s="23" t="s">
        <v>151</v>
      </c>
      <c r="E329" s="23" t="s">
        <v>39</v>
      </c>
      <c r="F329" s="20">
        <f>F330</f>
        <v>287.28800000000001</v>
      </c>
      <c r="G329" s="20">
        <f t="shared" ref="G329:H330" si="128">G330</f>
        <v>0</v>
      </c>
      <c r="H329" s="20">
        <f t="shared" si="128"/>
        <v>287.28800000000001</v>
      </c>
    </row>
    <row r="330" spans="1:8" ht="30" customHeight="1" x14ac:dyDescent="0.2">
      <c r="A330" s="3" t="s">
        <v>40</v>
      </c>
      <c r="B330" s="10">
        <v>8</v>
      </c>
      <c r="C330" s="10">
        <v>1</v>
      </c>
      <c r="D330" s="23" t="s">
        <v>151</v>
      </c>
      <c r="E330" s="23" t="s">
        <v>41</v>
      </c>
      <c r="F330" s="20">
        <f>F331</f>
        <v>287.28800000000001</v>
      </c>
      <c r="G330" s="20">
        <f t="shared" si="128"/>
        <v>0</v>
      </c>
      <c r="H330" s="20">
        <f t="shared" si="128"/>
        <v>287.28800000000001</v>
      </c>
    </row>
    <row r="331" spans="1:8" ht="30" customHeight="1" x14ac:dyDescent="0.2">
      <c r="A331" s="18" t="s">
        <v>30</v>
      </c>
      <c r="B331" s="10">
        <v>8</v>
      </c>
      <c r="C331" s="10">
        <v>1</v>
      </c>
      <c r="D331" s="23" t="s">
        <v>151</v>
      </c>
      <c r="E331" s="23">
        <v>244</v>
      </c>
      <c r="F331" s="20">
        <v>287.28800000000001</v>
      </c>
      <c r="G331" s="36"/>
      <c r="H331" s="36">
        <f>F331+G331</f>
        <v>287.28800000000001</v>
      </c>
    </row>
    <row r="332" spans="1:8" ht="51" customHeight="1" x14ac:dyDescent="0.2">
      <c r="A332" s="8" t="s">
        <v>88</v>
      </c>
      <c r="B332" s="10">
        <v>8</v>
      </c>
      <c r="C332" s="10">
        <v>1</v>
      </c>
      <c r="D332" s="23" t="s">
        <v>152</v>
      </c>
      <c r="E332" s="23" t="s">
        <v>21</v>
      </c>
      <c r="F332" s="20">
        <f>F333</f>
        <v>117.8</v>
      </c>
      <c r="G332" s="20">
        <f t="shared" ref="G332:H334" si="129">G333</f>
        <v>0</v>
      </c>
      <c r="H332" s="20">
        <f t="shared" si="129"/>
        <v>117.8</v>
      </c>
    </row>
    <row r="333" spans="1:8" ht="51" customHeight="1" x14ac:dyDescent="0.2">
      <c r="A333" s="3" t="s">
        <v>138</v>
      </c>
      <c r="B333" s="10">
        <v>8</v>
      </c>
      <c r="C333" s="10">
        <v>1</v>
      </c>
      <c r="D333" s="23" t="s">
        <v>152</v>
      </c>
      <c r="E333" s="23" t="s">
        <v>39</v>
      </c>
      <c r="F333" s="20">
        <f>F334</f>
        <v>117.8</v>
      </c>
      <c r="G333" s="20">
        <f t="shared" si="129"/>
        <v>0</v>
      </c>
      <c r="H333" s="20">
        <f t="shared" si="129"/>
        <v>117.8</v>
      </c>
    </row>
    <row r="334" spans="1:8" ht="42" customHeight="1" x14ac:dyDescent="0.2">
      <c r="A334" s="3" t="s">
        <v>40</v>
      </c>
      <c r="B334" s="10">
        <v>8</v>
      </c>
      <c r="C334" s="10">
        <v>1</v>
      </c>
      <c r="D334" s="23" t="s">
        <v>152</v>
      </c>
      <c r="E334" s="23" t="s">
        <v>41</v>
      </c>
      <c r="F334" s="20">
        <f>F335</f>
        <v>117.8</v>
      </c>
      <c r="G334" s="20">
        <f t="shared" si="129"/>
        <v>0</v>
      </c>
      <c r="H334" s="20">
        <f t="shared" si="129"/>
        <v>117.8</v>
      </c>
    </row>
    <row r="335" spans="1:8" ht="22.5" x14ac:dyDescent="0.2">
      <c r="A335" s="18" t="s">
        <v>30</v>
      </c>
      <c r="B335" s="10">
        <v>8</v>
      </c>
      <c r="C335" s="10">
        <v>1</v>
      </c>
      <c r="D335" s="23" t="s">
        <v>152</v>
      </c>
      <c r="E335" s="23">
        <v>244</v>
      </c>
      <c r="F335" s="20">
        <v>117.8</v>
      </c>
      <c r="G335" s="36"/>
      <c r="H335" s="36">
        <f>F335+G335</f>
        <v>117.8</v>
      </c>
    </row>
    <row r="336" spans="1:8" ht="27" customHeight="1" x14ac:dyDescent="0.2">
      <c r="A336" s="8" t="s">
        <v>78</v>
      </c>
      <c r="B336" s="10">
        <v>8</v>
      </c>
      <c r="C336" s="10">
        <v>1</v>
      </c>
      <c r="D336" s="23" t="s">
        <v>137</v>
      </c>
      <c r="E336" s="23" t="s">
        <v>21</v>
      </c>
      <c r="F336" s="20">
        <f>F337</f>
        <v>0</v>
      </c>
      <c r="G336" s="20">
        <f t="shared" ref="G336:H338" si="130">G337</f>
        <v>0</v>
      </c>
      <c r="H336" s="20">
        <f t="shared" si="130"/>
        <v>0</v>
      </c>
    </row>
    <row r="337" spans="1:8" ht="27" customHeight="1" x14ac:dyDescent="0.2">
      <c r="A337" s="3" t="s">
        <v>138</v>
      </c>
      <c r="B337" s="10">
        <v>8</v>
      </c>
      <c r="C337" s="10">
        <v>1</v>
      </c>
      <c r="D337" s="23" t="s">
        <v>137</v>
      </c>
      <c r="E337" s="23" t="s">
        <v>39</v>
      </c>
      <c r="F337" s="20">
        <f>F338</f>
        <v>0</v>
      </c>
      <c r="G337" s="20">
        <f t="shared" si="130"/>
        <v>0</v>
      </c>
      <c r="H337" s="20">
        <f t="shared" si="130"/>
        <v>0</v>
      </c>
    </row>
    <row r="338" spans="1:8" ht="27" customHeight="1" x14ac:dyDescent="0.2">
      <c r="A338" s="3" t="s">
        <v>40</v>
      </c>
      <c r="B338" s="10">
        <v>8</v>
      </c>
      <c r="C338" s="10">
        <v>1</v>
      </c>
      <c r="D338" s="23" t="s">
        <v>137</v>
      </c>
      <c r="E338" s="23" t="s">
        <v>41</v>
      </c>
      <c r="F338" s="20">
        <f>F339</f>
        <v>0</v>
      </c>
      <c r="G338" s="20">
        <f t="shared" si="130"/>
        <v>0</v>
      </c>
      <c r="H338" s="20">
        <f t="shared" si="130"/>
        <v>0</v>
      </c>
    </row>
    <row r="339" spans="1:8" ht="22.5" x14ac:dyDescent="0.2">
      <c r="A339" s="18" t="s">
        <v>30</v>
      </c>
      <c r="B339" s="10">
        <v>8</v>
      </c>
      <c r="C339" s="10">
        <v>1</v>
      </c>
      <c r="D339" s="23" t="s">
        <v>137</v>
      </c>
      <c r="E339" s="23">
        <v>244</v>
      </c>
      <c r="F339" s="20">
        <v>0</v>
      </c>
      <c r="G339" s="36"/>
      <c r="H339" s="36">
        <f>F339+G339</f>
        <v>0</v>
      </c>
    </row>
    <row r="340" spans="1:8" ht="45" customHeight="1" x14ac:dyDescent="0.2">
      <c r="A340" s="3" t="s">
        <v>220</v>
      </c>
      <c r="B340" s="10">
        <v>8</v>
      </c>
      <c r="C340" s="10">
        <v>1</v>
      </c>
      <c r="D340" s="23" t="s">
        <v>219</v>
      </c>
      <c r="E340" s="25" t="s">
        <v>38</v>
      </c>
      <c r="F340" s="20">
        <f>F341</f>
        <v>20.7</v>
      </c>
      <c r="G340" s="20">
        <f t="shared" ref="G340:H342" si="131">G341</f>
        <v>0</v>
      </c>
      <c r="H340" s="20">
        <f t="shared" si="131"/>
        <v>20.7</v>
      </c>
    </row>
    <row r="341" spans="1:8" ht="22.5" customHeight="1" x14ac:dyDescent="0.2">
      <c r="A341" s="3" t="s">
        <v>138</v>
      </c>
      <c r="B341" s="10">
        <v>8</v>
      </c>
      <c r="C341" s="10">
        <v>1</v>
      </c>
      <c r="D341" s="23" t="s">
        <v>219</v>
      </c>
      <c r="E341" s="25" t="s">
        <v>39</v>
      </c>
      <c r="F341" s="20">
        <f>F342</f>
        <v>20.7</v>
      </c>
      <c r="G341" s="20">
        <f t="shared" si="131"/>
        <v>0</v>
      </c>
      <c r="H341" s="20">
        <f t="shared" si="131"/>
        <v>20.7</v>
      </c>
    </row>
    <row r="342" spans="1:8" ht="22.5" customHeight="1" x14ac:dyDescent="0.2">
      <c r="A342" s="3" t="s">
        <v>40</v>
      </c>
      <c r="B342" s="10">
        <v>8</v>
      </c>
      <c r="C342" s="10">
        <v>1</v>
      </c>
      <c r="D342" s="23" t="s">
        <v>219</v>
      </c>
      <c r="E342" s="25" t="s">
        <v>41</v>
      </c>
      <c r="F342" s="20">
        <f>F343</f>
        <v>20.7</v>
      </c>
      <c r="G342" s="20">
        <f t="shared" si="131"/>
        <v>0</v>
      </c>
      <c r="H342" s="20">
        <f t="shared" si="131"/>
        <v>20.7</v>
      </c>
    </row>
    <row r="343" spans="1:8" ht="22.5" x14ac:dyDescent="0.2">
      <c r="A343" s="18" t="s">
        <v>30</v>
      </c>
      <c r="B343" s="10">
        <v>8</v>
      </c>
      <c r="C343" s="10">
        <v>1</v>
      </c>
      <c r="D343" s="23" t="s">
        <v>219</v>
      </c>
      <c r="E343" s="23" t="s">
        <v>199</v>
      </c>
      <c r="F343" s="20">
        <v>20.7</v>
      </c>
      <c r="G343" s="36"/>
      <c r="H343" s="36">
        <f>F343+G343</f>
        <v>20.7</v>
      </c>
    </row>
    <row r="344" spans="1:8" ht="11.25" customHeight="1" x14ac:dyDescent="0.2">
      <c r="A344" s="8" t="s">
        <v>89</v>
      </c>
      <c r="B344" s="10">
        <v>8</v>
      </c>
      <c r="C344" s="10">
        <v>1</v>
      </c>
      <c r="D344" s="23" t="s">
        <v>153</v>
      </c>
      <c r="E344" s="23" t="s">
        <v>38</v>
      </c>
      <c r="F344" s="20">
        <f>F345</f>
        <v>825.5</v>
      </c>
      <c r="G344" s="20">
        <f t="shared" ref="G344:H345" si="132">G345</f>
        <v>104</v>
      </c>
      <c r="H344" s="20">
        <f t="shared" si="132"/>
        <v>929.5</v>
      </c>
    </row>
    <row r="345" spans="1:8" ht="26.25" customHeight="1" x14ac:dyDescent="0.2">
      <c r="A345" s="8" t="s">
        <v>90</v>
      </c>
      <c r="B345" s="10">
        <v>8</v>
      </c>
      <c r="C345" s="10">
        <v>1</v>
      </c>
      <c r="D345" s="23" t="s">
        <v>155</v>
      </c>
      <c r="E345" s="23" t="s">
        <v>38</v>
      </c>
      <c r="F345" s="20">
        <f>F346</f>
        <v>825.5</v>
      </c>
      <c r="G345" s="20">
        <f t="shared" si="132"/>
        <v>104</v>
      </c>
      <c r="H345" s="20">
        <f t="shared" si="132"/>
        <v>929.5</v>
      </c>
    </row>
    <row r="346" spans="1:8" ht="26.25" customHeight="1" x14ac:dyDescent="0.2">
      <c r="A346" s="8" t="s">
        <v>66</v>
      </c>
      <c r="B346" s="10">
        <v>8</v>
      </c>
      <c r="C346" s="10">
        <v>1</v>
      </c>
      <c r="D346" s="23" t="s">
        <v>154</v>
      </c>
      <c r="E346" s="23" t="s">
        <v>21</v>
      </c>
      <c r="F346" s="20">
        <f>F347+F352</f>
        <v>825.5</v>
      </c>
      <c r="G346" s="20">
        <f t="shared" ref="G346:H346" si="133">G347+G352</f>
        <v>104</v>
      </c>
      <c r="H346" s="20">
        <f t="shared" si="133"/>
        <v>929.5</v>
      </c>
    </row>
    <row r="347" spans="1:8" ht="26.25" customHeight="1" x14ac:dyDescent="0.2">
      <c r="A347" s="5" t="s">
        <v>42</v>
      </c>
      <c r="B347" s="10">
        <v>8</v>
      </c>
      <c r="C347" s="10">
        <v>1</v>
      </c>
      <c r="D347" s="23" t="s">
        <v>154</v>
      </c>
      <c r="E347" s="23" t="s">
        <v>43</v>
      </c>
      <c r="F347" s="20">
        <f>F348</f>
        <v>217.5</v>
      </c>
      <c r="G347" s="20">
        <f t="shared" ref="G347:H347" si="134">G348</f>
        <v>0</v>
      </c>
      <c r="H347" s="20">
        <f t="shared" si="134"/>
        <v>217.5</v>
      </c>
    </row>
    <row r="348" spans="1:8" ht="26.25" customHeight="1" x14ac:dyDescent="0.2">
      <c r="A348" s="8" t="s">
        <v>44</v>
      </c>
      <c r="B348" s="10">
        <v>8</v>
      </c>
      <c r="C348" s="10">
        <v>1</v>
      </c>
      <c r="D348" s="23" t="s">
        <v>154</v>
      </c>
      <c r="E348" s="23" t="s">
        <v>45</v>
      </c>
      <c r="F348" s="20">
        <f t="shared" ref="F348:H348" si="135">F349+F350+F351</f>
        <v>217.5</v>
      </c>
      <c r="G348" s="20">
        <f t="shared" si="135"/>
        <v>0</v>
      </c>
      <c r="H348" s="20">
        <f t="shared" si="135"/>
        <v>217.5</v>
      </c>
    </row>
    <row r="349" spans="1:8" ht="43.5" customHeight="1" x14ac:dyDescent="0.2">
      <c r="A349" s="3" t="s">
        <v>114</v>
      </c>
      <c r="B349" s="10">
        <v>8</v>
      </c>
      <c r="C349" s="10">
        <v>1</v>
      </c>
      <c r="D349" s="23" t="s">
        <v>154</v>
      </c>
      <c r="E349" s="23">
        <v>111</v>
      </c>
      <c r="F349" s="20">
        <v>167.5</v>
      </c>
      <c r="G349" s="36"/>
      <c r="H349" s="36">
        <f t="shared" ref="H349:H351" si="136">F349+G349</f>
        <v>167.5</v>
      </c>
    </row>
    <row r="350" spans="1:8" ht="22.5" x14ac:dyDescent="0.2">
      <c r="A350" s="3" t="s">
        <v>33</v>
      </c>
      <c r="B350" s="10">
        <v>8</v>
      </c>
      <c r="C350" s="10">
        <v>1</v>
      </c>
      <c r="D350" s="23" t="s">
        <v>154</v>
      </c>
      <c r="E350" s="23">
        <v>112</v>
      </c>
      <c r="F350" s="20">
        <v>0</v>
      </c>
      <c r="G350" s="36"/>
      <c r="H350" s="36">
        <f t="shared" si="136"/>
        <v>0</v>
      </c>
    </row>
    <row r="351" spans="1:8" ht="33.75" x14ac:dyDescent="0.2">
      <c r="A351" s="3" t="s">
        <v>116</v>
      </c>
      <c r="B351" s="10">
        <v>8</v>
      </c>
      <c r="C351" s="10">
        <v>1</v>
      </c>
      <c r="D351" s="23" t="s">
        <v>154</v>
      </c>
      <c r="E351" s="23">
        <v>119</v>
      </c>
      <c r="F351" s="20">
        <v>50</v>
      </c>
      <c r="G351" s="36"/>
      <c r="H351" s="36">
        <f t="shared" si="136"/>
        <v>50</v>
      </c>
    </row>
    <row r="352" spans="1:8" ht="22.5" customHeight="1" x14ac:dyDescent="0.2">
      <c r="A352" s="3" t="s">
        <v>138</v>
      </c>
      <c r="B352" s="10">
        <v>8</v>
      </c>
      <c r="C352" s="10">
        <v>1</v>
      </c>
      <c r="D352" s="23" t="s">
        <v>154</v>
      </c>
      <c r="E352" s="23" t="s">
        <v>39</v>
      </c>
      <c r="F352" s="20">
        <f>F353</f>
        <v>608</v>
      </c>
      <c r="G352" s="20">
        <f t="shared" ref="G352:H353" si="137">G353</f>
        <v>104</v>
      </c>
      <c r="H352" s="20">
        <f t="shared" si="137"/>
        <v>712</v>
      </c>
    </row>
    <row r="353" spans="1:8" ht="22.5" customHeight="1" x14ac:dyDescent="0.2">
      <c r="A353" s="3" t="s">
        <v>40</v>
      </c>
      <c r="B353" s="10">
        <v>8</v>
      </c>
      <c r="C353" s="10">
        <v>1</v>
      </c>
      <c r="D353" s="23" t="s">
        <v>154</v>
      </c>
      <c r="E353" s="23" t="s">
        <v>41</v>
      </c>
      <c r="F353" s="20">
        <f>F354</f>
        <v>608</v>
      </c>
      <c r="G353" s="20">
        <f t="shared" si="137"/>
        <v>104</v>
      </c>
      <c r="H353" s="20">
        <f t="shared" si="137"/>
        <v>712</v>
      </c>
    </row>
    <row r="354" spans="1:8" ht="22.5" x14ac:dyDescent="0.2">
      <c r="A354" s="18" t="s">
        <v>30</v>
      </c>
      <c r="B354" s="10">
        <v>8</v>
      </c>
      <c r="C354" s="10">
        <v>1</v>
      </c>
      <c r="D354" s="23" t="s">
        <v>154</v>
      </c>
      <c r="E354" s="23">
        <v>244</v>
      </c>
      <c r="F354" s="39">
        <v>608</v>
      </c>
      <c r="G354" s="36">
        <v>104</v>
      </c>
      <c r="H354" s="36">
        <f>F354+G354</f>
        <v>712</v>
      </c>
    </row>
    <row r="355" spans="1:8" ht="11.25" customHeight="1" x14ac:dyDescent="0.2">
      <c r="A355" s="4" t="s">
        <v>27</v>
      </c>
      <c r="B355" s="10">
        <v>11</v>
      </c>
      <c r="C355" s="10">
        <v>0</v>
      </c>
      <c r="D355" s="23" t="s">
        <v>38</v>
      </c>
      <c r="E355" s="23" t="s">
        <v>38</v>
      </c>
      <c r="F355" s="20">
        <f>F356</f>
        <v>5458.4000000000005</v>
      </c>
      <c r="G355" s="20">
        <f t="shared" ref="G355:H359" si="138">G356</f>
        <v>2.3425000000000002</v>
      </c>
      <c r="H355" s="20">
        <f t="shared" si="138"/>
        <v>5460.7425000000003</v>
      </c>
    </row>
    <row r="356" spans="1:8" ht="11.25" customHeight="1" x14ac:dyDescent="0.2">
      <c r="A356" s="4" t="s">
        <v>20</v>
      </c>
      <c r="B356" s="10">
        <v>11</v>
      </c>
      <c r="C356" s="10">
        <v>1</v>
      </c>
      <c r="D356" s="23" t="s">
        <v>38</v>
      </c>
      <c r="E356" s="23" t="s">
        <v>38</v>
      </c>
      <c r="F356" s="20">
        <f>F357</f>
        <v>5458.4000000000005</v>
      </c>
      <c r="G356" s="20">
        <f t="shared" si="138"/>
        <v>2.3425000000000002</v>
      </c>
      <c r="H356" s="20">
        <f t="shared" si="138"/>
        <v>5460.7425000000003</v>
      </c>
    </row>
    <row r="357" spans="1:8" ht="30" customHeight="1" x14ac:dyDescent="0.2">
      <c r="A357" s="8" t="s">
        <v>242</v>
      </c>
      <c r="B357" s="10">
        <v>11</v>
      </c>
      <c r="C357" s="10">
        <v>1</v>
      </c>
      <c r="D357" s="23" t="s">
        <v>156</v>
      </c>
      <c r="E357" s="23" t="s">
        <v>38</v>
      </c>
      <c r="F357" s="20">
        <f>F358</f>
        <v>5458.4000000000005</v>
      </c>
      <c r="G357" s="20">
        <f t="shared" si="138"/>
        <v>2.3425000000000002</v>
      </c>
      <c r="H357" s="20">
        <f t="shared" si="138"/>
        <v>5460.7425000000003</v>
      </c>
    </row>
    <row r="358" spans="1:8" ht="15" customHeight="1" x14ac:dyDescent="0.2">
      <c r="A358" s="8" t="s">
        <v>46</v>
      </c>
      <c r="B358" s="10">
        <v>11</v>
      </c>
      <c r="C358" s="10">
        <v>1</v>
      </c>
      <c r="D358" s="23" t="s">
        <v>157</v>
      </c>
      <c r="E358" s="23" t="s">
        <v>38</v>
      </c>
      <c r="F358" s="20">
        <f>F359</f>
        <v>5458.4000000000005</v>
      </c>
      <c r="G358" s="20">
        <f t="shared" si="138"/>
        <v>2.3425000000000002</v>
      </c>
      <c r="H358" s="20">
        <f t="shared" si="138"/>
        <v>5460.7425000000003</v>
      </c>
    </row>
    <row r="359" spans="1:8" ht="31.5" customHeight="1" x14ac:dyDescent="0.2">
      <c r="A359" s="8" t="s">
        <v>91</v>
      </c>
      <c r="B359" s="10">
        <v>11</v>
      </c>
      <c r="C359" s="10">
        <v>1</v>
      </c>
      <c r="D359" s="23" t="s">
        <v>158</v>
      </c>
      <c r="E359" s="23"/>
      <c r="F359" s="20">
        <f>F360</f>
        <v>5458.4000000000005</v>
      </c>
      <c r="G359" s="20">
        <f t="shared" si="138"/>
        <v>2.3425000000000002</v>
      </c>
      <c r="H359" s="20">
        <f t="shared" si="138"/>
        <v>5460.7425000000003</v>
      </c>
    </row>
    <row r="360" spans="1:8" ht="32.25" customHeight="1" x14ac:dyDescent="0.2">
      <c r="A360" s="8" t="s">
        <v>66</v>
      </c>
      <c r="B360" s="10">
        <v>11</v>
      </c>
      <c r="C360" s="10">
        <v>1</v>
      </c>
      <c r="D360" s="23" t="s">
        <v>159</v>
      </c>
      <c r="E360" s="23" t="s">
        <v>21</v>
      </c>
      <c r="F360" s="20">
        <f>F361+F366+F369</f>
        <v>5458.4000000000005</v>
      </c>
      <c r="G360" s="20">
        <f t="shared" ref="G360:H360" si="139">G361+G366+G369</f>
        <v>2.3425000000000002</v>
      </c>
      <c r="H360" s="20">
        <f t="shared" si="139"/>
        <v>5460.7425000000003</v>
      </c>
    </row>
    <row r="361" spans="1:8" ht="32.25" customHeight="1" x14ac:dyDescent="0.2">
      <c r="A361" s="5" t="s">
        <v>42</v>
      </c>
      <c r="B361" s="10">
        <v>11</v>
      </c>
      <c r="C361" s="10">
        <v>1</v>
      </c>
      <c r="D361" s="23" t="s">
        <v>159</v>
      </c>
      <c r="E361" s="23" t="s">
        <v>43</v>
      </c>
      <c r="F361" s="20">
        <f>F362</f>
        <v>4081.8</v>
      </c>
      <c r="G361" s="20">
        <f t="shared" ref="G361:H361" si="140">G362</f>
        <v>0</v>
      </c>
      <c r="H361" s="20">
        <f t="shared" si="140"/>
        <v>4081.8</v>
      </c>
    </row>
    <row r="362" spans="1:8" ht="32.25" customHeight="1" x14ac:dyDescent="0.2">
      <c r="A362" s="8" t="s">
        <v>44</v>
      </c>
      <c r="B362" s="10">
        <v>11</v>
      </c>
      <c r="C362" s="10">
        <v>1</v>
      </c>
      <c r="D362" s="23" t="s">
        <v>159</v>
      </c>
      <c r="E362" s="23" t="s">
        <v>45</v>
      </c>
      <c r="F362" s="20">
        <f>F363+F364+F365</f>
        <v>4081.8</v>
      </c>
      <c r="G362" s="20">
        <f t="shared" ref="G362:H362" si="141">G363+G364+G365</f>
        <v>0</v>
      </c>
      <c r="H362" s="20">
        <f t="shared" si="141"/>
        <v>4081.8</v>
      </c>
    </row>
    <row r="363" spans="1:8" x14ac:dyDescent="0.2">
      <c r="A363" s="3" t="s">
        <v>114</v>
      </c>
      <c r="B363" s="10">
        <v>11</v>
      </c>
      <c r="C363" s="10">
        <v>1</v>
      </c>
      <c r="D363" s="23" t="s">
        <v>159</v>
      </c>
      <c r="E363" s="23">
        <v>111</v>
      </c>
      <c r="F363" s="20">
        <f>2932.3</f>
        <v>2932.3</v>
      </c>
      <c r="G363" s="36"/>
      <c r="H363" s="36">
        <f t="shared" ref="H363:H365" si="142">F363+G363</f>
        <v>2932.3</v>
      </c>
    </row>
    <row r="364" spans="1:8" ht="22.5" x14ac:dyDescent="0.2">
      <c r="A364" s="3" t="s">
        <v>33</v>
      </c>
      <c r="B364" s="10">
        <v>11</v>
      </c>
      <c r="C364" s="10">
        <v>1</v>
      </c>
      <c r="D364" s="23" t="s">
        <v>159</v>
      </c>
      <c r="E364" s="23">
        <v>112</v>
      </c>
      <c r="F364" s="20">
        <v>265</v>
      </c>
      <c r="G364" s="36"/>
      <c r="H364" s="36">
        <f t="shared" si="142"/>
        <v>265</v>
      </c>
    </row>
    <row r="365" spans="1:8" ht="33.75" x14ac:dyDescent="0.2">
      <c r="A365" s="3" t="s">
        <v>116</v>
      </c>
      <c r="B365" s="10">
        <v>11</v>
      </c>
      <c r="C365" s="10">
        <v>1</v>
      </c>
      <c r="D365" s="23" t="s">
        <v>159</v>
      </c>
      <c r="E365" s="23">
        <v>119</v>
      </c>
      <c r="F365" s="20">
        <v>884.5</v>
      </c>
      <c r="G365" s="36"/>
      <c r="H365" s="36">
        <f t="shared" si="142"/>
        <v>884.5</v>
      </c>
    </row>
    <row r="366" spans="1:8" ht="22.5" customHeight="1" x14ac:dyDescent="0.2">
      <c r="A366" s="3" t="s">
        <v>138</v>
      </c>
      <c r="B366" s="10">
        <v>11</v>
      </c>
      <c r="C366" s="10">
        <v>1</v>
      </c>
      <c r="D366" s="23" t="s">
        <v>177</v>
      </c>
      <c r="E366" s="23" t="s">
        <v>39</v>
      </c>
      <c r="F366" s="20">
        <f>F367</f>
        <v>1362.3</v>
      </c>
      <c r="G366" s="20">
        <f t="shared" ref="G366:H367" si="143">G367</f>
        <v>2.3425000000000002</v>
      </c>
      <c r="H366" s="20">
        <f t="shared" si="143"/>
        <v>1364.6424999999999</v>
      </c>
    </row>
    <row r="367" spans="1:8" ht="22.5" customHeight="1" x14ac:dyDescent="0.2">
      <c r="A367" s="3" t="s">
        <v>40</v>
      </c>
      <c r="B367" s="10">
        <v>11</v>
      </c>
      <c r="C367" s="10">
        <v>1</v>
      </c>
      <c r="D367" s="23" t="s">
        <v>178</v>
      </c>
      <c r="E367" s="23" t="s">
        <v>41</v>
      </c>
      <c r="F367" s="20">
        <f>F368</f>
        <v>1362.3</v>
      </c>
      <c r="G367" s="20">
        <f t="shared" si="143"/>
        <v>2.3425000000000002</v>
      </c>
      <c r="H367" s="20">
        <f t="shared" si="143"/>
        <v>1364.6424999999999</v>
      </c>
    </row>
    <row r="368" spans="1:8" ht="22.5" x14ac:dyDescent="0.2">
      <c r="A368" s="18" t="s">
        <v>30</v>
      </c>
      <c r="B368" s="10">
        <v>11</v>
      </c>
      <c r="C368" s="10">
        <v>1</v>
      </c>
      <c r="D368" s="23" t="s">
        <v>159</v>
      </c>
      <c r="E368" s="23">
        <v>244</v>
      </c>
      <c r="F368" s="20">
        <v>1362.3</v>
      </c>
      <c r="G368" s="36">
        <f>2+0.3425</f>
        <v>2.3425000000000002</v>
      </c>
      <c r="H368" s="36">
        <f>F368+G368</f>
        <v>1364.6424999999999</v>
      </c>
    </row>
    <row r="369" spans="1:8" ht="11.25" customHeight="1" x14ac:dyDescent="0.2">
      <c r="A369" s="3" t="s">
        <v>49</v>
      </c>
      <c r="B369" s="10">
        <v>11</v>
      </c>
      <c r="C369" s="10">
        <v>1</v>
      </c>
      <c r="D369" s="23" t="s">
        <v>177</v>
      </c>
      <c r="E369" s="23" t="s">
        <v>50</v>
      </c>
      <c r="F369" s="20">
        <f>F370</f>
        <v>14.3</v>
      </c>
      <c r="G369" s="20">
        <f t="shared" ref="G369:H369" si="144">G370</f>
        <v>0</v>
      </c>
      <c r="H369" s="20">
        <f t="shared" si="144"/>
        <v>14.3</v>
      </c>
    </row>
    <row r="370" spans="1:8" ht="11.25" customHeight="1" x14ac:dyDescent="0.2">
      <c r="A370" s="3" t="s">
        <v>51</v>
      </c>
      <c r="B370" s="10">
        <v>11</v>
      </c>
      <c r="C370" s="10">
        <v>1</v>
      </c>
      <c r="D370" s="23" t="s">
        <v>178</v>
      </c>
      <c r="E370" s="23" t="s">
        <v>52</v>
      </c>
      <c r="F370" s="20">
        <f>F371+F372+F373</f>
        <v>14.3</v>
      </c>
      <c r="G370" s="20">
        <f t="shared" ref="G370:H370" si="145">G371+G372+G373</f>
        <v>0</v>
      </c>
      <c r="H370" s="20">
        <f t="shared" si="145"/>
        <v>14.3</v>
      </c>
    </row>
    <row r="371" spans="1:8" x14ac:dyDescent="0.2">
      <c r="A371" s="3" t="s">
        <v>117</v>
      </c>
      <c r="B371" s="10">
        <v>11</v>
      </c>
      <c r="C371" s="10">
        <v>1</v>
      </c>
      <c r="D371" s="23" t="s">
        <v>159</v>
      </c>
      <c r="E371" s="23">
        <v>851</v>
      </c>
      <c r="F371" s="20">
        <v>10</v>
      </c>
      <c r="G371" s="36"/>
      <c r="H371" s="36">
        <f t="shared" ref="H371:H372" si="146">F371+G371</f>
        <v>10</v>
      </c>
    </row>
    <row r="372" spans="1:8" x14ac:dyDescent="0.2">
      <c r="A372" s="3" t="s">
        <v>118</v>
      </c>
      <c r="B372" s="10">
        <v>11</v>
      </c>
      <c r="C372" s="10">
        <v>1</v>
      </c>
      <c r="D372" s="23" t="s">
        <v>159</v>
      </c>
      <c r="E372" s="23">
        <v>852</v>
      </c>
      <c r="F372" s="20">
        <v>3.5</v>
      </c>
      <c r="G372" s="36"/>
      <c r="H372" s="36">
        <f t="shared" si="146"/>
        <v>3.5</v>
      </c>
    </row>
    <row r="373" spans="1:8" x14ac:dyDescent="0.2">
      <c r="A373" s="3" t="s">
        <v>224</v>
      </c>
      <c r="B373" s="10">
        <v>11</v>
      </c>
      <c r="C373" s="10">
        <v>1</v>
      </c>
      <c r="D373" s="23" t="s">
        <v>159</v>
      </c>
      <c r="E373" s="94" t="s">
        <v>225</v>
      </c>
      <c r="F373" s="20">
        <v>0.8</v>
      </c>
      <c r="G373" s="36"/>
      <c r="H373" s="36">
        <f>F373+G373</f>
        <v>0.8</v>
      </c>
    </row>
    <row r="374" spans="1:8" ht="12" thickBot="1" x14ac:dyDescent="0.25">
      <c r="A374" s="50"/>
      <c r="B374" s="51"/>
      <c r="C374" s="51"/>
      <c r="D374" s="52"/>
      <c r="E374" s="120" t="s">
        <v>212</v>
      </c>
      <c r="F374" s="121">
        <f>F7+F149+F158+F202+F233+F318+F355</f>
        <v>31018.476000000002</v>
      </c>
      <c r="G374" s="121">
        <f t="shared" ref="G374" si="147">G7+G149+G158+G202+G233+G318+G355</f>
        <v>1704</v>
      </c>
      <c r="H374" s="121">
        <f>H7+H149+H158+H202+H233+H318+H355</f>
        <v>32722.476000000002</v>
      </c>
    </row>
    <row r="375" spans="1:8" x14ac:dyDescent="0.2">
      <c r="A375" s="101"/>
      <c r="B375" s="102"/>
      <c r="C375" s="102"/>
      <c r="D375" s="103"/>
      <c r="E375" s="104"/>
      <c r="F375" s="105"/>
      <c r="G375" s="105"/>
      <c r="H375" s="105"/>
    </row>
    <row r="376" spans="1:8" x14ac:dyDescent="0.2">
      <c r="F376" s="65"/>
    </row>
    <row r="377" spans="1:8" x14ac:dyDescent="0.2">
      <c r="F377" s="66"/>
    </row>
    <row r="379" spans="1:8" x14ac:dyDescent="0.2">
      <c r="F379" s="66"/>
    </row>
  </sheetData>
  <autoFilter ref="A6:H374"/>
  <mergeCells count="3">
    <mergeCell ref="A3:G3"/>
    <mergeCell ref="G2:H2"/>
    <mergeCell ref="G1:H1"/>
  </mergeCells>
  <pageMargins left="0" right="0" top="0" bottom="0" header="0" footer="0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3"/>
  <sheetViews>
    <sheetView tabSelected="1" topLeftCell="A4" workbookViewId="0">
      <selection activeCell="D15" sqref="D15"/>
    </sheetView>
  </sheetViews>
  <sheetFormatPr defaultRowHeight="11.25" x14ac:dyDescent="0.2"/>
  <cols>
    <col min="1" max="1" width="64.7109375" style="54" customWidth="1"/>
    <col min="2" max="2" width="22.28515625" style="54" customWidth="1"/>
    <col min="3" max="3" width="11.28515625" style="54" customWidth="1"/>
    <col min="4" max="4" width="10.28515625" style="54" customWidth="1"/>
    <col min="5" max="16384" width="9.140625" style="54"/>
  </cols>
  <sheetData>
    <row r="1" spans="1:5" ht="62.25" customHeight="1" x14ac:dyDescent="0.2">
      <c r="A1" s="44"/>
      <c r="B1" s="90"/>
      <c r="C1" s="142" t="s">
        <v>317</v>
      </c>
      <c r="D1" s="142"/>
      <c r="E1" s="90"/>
    </row>
    <row r="2" spans="1:5" ht="57" customHeight="1" x14ac:dyDescent="0.2">
      <c r="A2" s="44"/>
      <c r="B2" s="91"/>
      <c r="C2" s="142" t="s">
        <v>253</v>
      </c>
      <c r="D2" s="142"/>
      <c r="E2" s="90"/>
    </row>
    <row r="3" spans="1:5" x14ac:dyDescent="0.2">
      <c r="A3" s="44"/>
      <c r="B3" s="84"/>
    </row>
    <row r="4" spans="1:5" x14ac:dyDescent="0.2">
      <c r="A4" s="44"/>
      <c r="B4" s="84"/>
    </row>
    <row r="5" spans="1:5" x14ac:dyDescent="0.2">
      <c r="A5" s="143" t="s">
        <v>211</v>
      </c>
      <c r="B5" s="143"/>
    </row>
    <row r="6" spans="1:5" x14ac:dyDescent="0.2">
      <c r="A6" s="44"/>
      <c r="B6" s="55" t="s">
        <v>200</v>
      </c>
    </row>
    <row r="7" spans="1:5" ht="56.25" x14ac:dyDescent="0.2">
      <c r="A7" s="85" t="s">
        <v>0</v>
      </c>
      <c r="B7" s="40" t="s">
        <v>318</v>
      </c>
      <c r="C7" s="40" t="s">
        <v>192</v>
      </c>
      <c r="D7" s="40" t="s">
        <v>193</v>
      </c>
    </row>
    <row r="8" spans="1:5" x14ac:dyDescent="0.2">
      <c r="A8" s="86" t="s">
        <v>37</v>
      </c>
      <c r="B8" s="87">
        <f>B9+B12+B13+B14+B17</f>
        <v>3022.2</v>
      </c>
      <c r="C8" s="87">
        <f>C9+C12+C13+C14+C17+C15+C16</f>
        <v>1704</v>
      </c>
      <c r="D8" s="87">
        <f>D9+D12+D13+D14+D17+D15+D16</f>
        <v>4726.2</v>
      </c>
    </row>
    <row r="9" spans="1:5" x14ac:dyDescent="0.2">
      <c r="A9" s="144" t="s">
        <v>201</v>
      </c>
      <c r="B9" s="141">
        <v>117.8</v>
      </c>
      <c r="C9" s="141">
        <v>0</v>
      </c>
      <c r="D9" s="141">
        <f>B9+C9</f>
        <v>117.8</v>
      </c>
    </row>
    <row r="10" spans="1:5" x14ac:dyDescent="0.2">
      <c r="A10" s="144"/>
      <c r="B10" s="141"/>
      <c r="C10" s="141"/>
      <c r="D10" s="141"/>
    </row>
    <row r="11" spans="1:5" x14ac:dyDescent="0.2">
      <c r="A11" s="144"/>
      <c r="B11" s="141"/>
      <c r="C11" s="141"/>
      <c r="D11" s="141"/>
    </row>
    <row r="12" spans="1:5" ht="42.75" customHeight="1" x14ac:dyDescent="0.2">
      <c r="A12" s="88" t="s">
        <v>202</v>
      </c>
      <c r="B12" s="41">
        <v>23.3</v>
      </c>
      <c r="C12" s="41">
        <v>0</v>
      </c>
      <c r="D12" s="41">
        <f>B12+C12</f>
        <v>23.3</v>
      </c>
    </row>
    <row r="13" spans="1:5" ht="48" customHeight="1" x14ac:dyDescent="0.2">
      <c r="A13" s="88" t="s">
        <v>203</v>
      </c>
      <c r="B13" s="41">
        <v>2360.1</v>
      </c>
      <c r="C13" s="41">
        <v>0</v>
      </c>
      <c r="D13" s="41">
        <f>B13+C13</f>
        <v>2360.1</v>
      </c>
    </row>
    <row r="14" spans="1:5" ht="39.75" customHeight="1" x14ac:dyDescent="0.2">
      <c r="A14" s="88" t="s">
        <v>204</v>
      </c>
      <c r="B14" s="41">
        <v>21</v>
      </c>
      <c r="C14" s="41">
        <v>0</v>
      </c>
      <c r="D14" s="41">
        <f>B14+C14</f>
        <v>21</v>
      </c>
    </row>
    <row r="15" spans="1:5" ht="39.75" customHeight="1" x14ac:dyDescent="0.2">
      <c r="A15" s="119" t="s">
        <v>320</v>
      </c>
      <c r="B15" s="118">
        <v>0</v>
      </c>
      <c r="C15" s="118">
        <v>204</v>
      </c>
      <c r="D15" s="118">
        <f>B15+C15</f>
        <v>204</v>
      </c>
    </row>
    <row r="16" spans="1:5" ht="39.75" customHeight="1" x14ac:dyDescent="0.2">
      <c r="A16" s="131" t="s">
        <v>319</v>
      </c>
      <c r="B16" s="130">
        <v>0</v>
      </c>
      <c r="C16" s="130">
        <v>1500</v>
      </c>
      <c r="D16" s="130">
        <f>B16+C16</f>
        <v>1500</v>
      </c>
    </row>
    <row r="17" spans="1:4" ht="39.75" customHeight="1" x14ac:dyDescent="0.2">
      <c r="A17" s="96" t="s">
        <v>247</v>
      </c>
      <c r="B17" s="95">
        <v>500</v>
      </c>
      <c r="C17" s="95">
        <v>0</v>
      </c>
      <c r="D17" s="95">
        <f>B17+C17</f>
        <v>500</v>
      </c>
    </row>
    <row r="18" spans="1:4" x14ac:dyDescent="0.2">
      <c r="A18" s="86" t="s">
        <v>205</v>
      </c>
      <c r="B18" s="87">
        <f>B19</f>
        <v>3113.6</v>
      </c>
      <c r="C18" s="87">
        <f t="shared" ref="C18:D18" si="0">C19</f>
        <v>0</v>
      </c>
      <c r="D18" s="87">
        <f t="shared" si="0"/>
        <v>3113.6</v>
      </c>
    </row>
    <row r="19" spans="1:4" ht="23.25" customHeight="1" x14ac:dyDescent="0.2">
      <c r="A19" s="88" t="s">
        <v>206</v>
      </c>
      <c r="B19" s="41">
        <v>3113.6</v>
      </c>
      <c r="C19" s="41">
        <v>0</v>
      </c>
      <c r="D19" s="41">
        <f>B19+C19</f>
        <v>3113.6</v>
      </c>
    </row>
    <row r="20" spans="1:4" x14ac:dyDescent="0.2">
      <c r="A20" s="86" t="s">
        <v>207</v>
      </c>
      <c r="B20" s="87">
        <f>B21+B22</f>
        <v>204</v>
      </c>
      <c r="C20" s="87">
        <f t="shared" ref="C20:D20" si="1">C21+C22</f>
        <v>0</v>
      </c>
      <c r="D20" s="87">
        <f t="shared" si="1"/>
        <v>204</v>
      </c>
    </row>
    <row r="21" spans="1:4" ht="37.5" customHeight="1" thickBot="1" x14ac:dyDescent="0.25">
      <c r="A21" s="89" t="s">
        <v>208</v>
      </c>
      <c r="B21" s="41">
        <v>164</v>
      </c>
      <c r="C21" s="41">
        <v>0</v>
      </c>
      <c r="D21" s="41">
        <f>B21+C21</f>
        <v>164</v>
      </c>
    </row>
    <row r="22" spans="1:4" ht="70.5" customHeight="1" thickBot="1" x14ac:dyDescent="0.25">
      <c r="A22" s="89" t="s">
        <v>209</v>
      </c>
      <c r="B22" s="41">
        <v>40</v>
      </c>
      <c r="C22" s="41">
        <v>0</v>
      </c>
      <c r="D22" s="41">
        <f>B22+C22</f>
        <v>40</v>
      </c>
    </row>
    <row r="23" spans="1:4" x14ac:dyDescent="0.2">
      <c r="A23" s="86" t="s">
        <v>210</v>
      </c>
      <c r="B23" s="87">
        <f>B8+B18+B20</f>
        <v>6339.7999999999993</v>
      </c>
      <c r="C23" s="87">
        <f t="shared" ref="C23:D23" si="2">C8+C18+C20</f>
        <v>1704</v>
      </c>
      <c r="D23" s="87">
        <f t="shared" si="2"/>
        <v>8043.7999999999993</v>
      </c>
    </row>
  </sheetData>
  <mergeCells count="7">
    <mergeCell ref="C9:C11"/>
    <mergeCell ref="D9:D11"/>
    <mergeCell ref="C2:D2"/>
    <mergeCell ref="C1:D1"/>
    <mergeCell ref="A5:B5"/>
    <mergeCell ref="A9:A11"/>
    <mergeCell ref="B9:B11"/>
  </mergeCells>
  <pageMargins left="3.937007874015748E-2" right="3.937007874015748E-2" top="0" bottom="0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доходы</vt:lpstr>
      <vt:lpstr>расходы 2016</vt:lpstr>
      <vt:lpstr>программы 2016</vt:lpstr>
      <vt:lpstr>разделы 2016</vt:lpstr>
      <vt:lpstr>расходы по структуре</vt:lpstr>
      <vt:lpstr>межбюд тран</vt:lpstr>
      <vt:lpstr>'разделы 2016'!Область_печати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Economist</cp:lastModifiedBy>
  <cp:lastPrinted>2016-10-20T12:24:21Z</cp:lastPrinted>
  <dcterms:created xsi:type="dcterms:W3CDTF">2013-11-27T09:07:44Z</dcterms:created>
  <dcterms:modified xsi:type="dcterms:W3CDTF">2016-10-28T11:08:44Z</dcterms:modified>
</cp:coreProperties>
</file>